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7710" yWindow="450" windowWidth="22110" windowHeight="12555"/>
  </bookViews>
  <sheets>
    <sheet name="TaskSchedule" sheetId="1" r:id="rId1"/>
    <sheet name="Resources" sheetId="2" r:id="rId2"/>
    <sheet name="holidays" sheetId="4" r:id="rId3"/>
    <sheet name="Task Template" sheetId="6" r:id="rId4"/>
  </sheets>
  <calcPr calcId="125725"/>
</workbook>
</file>

<file path=xl/calcChain.xml><?xml version="1.0" encoding="utf-8"?>
<calcChain xmlns="http://schemas.openxmlformats.org/spreadsheetml/2006/main">
  <c r="E4" i="6"/>
  <c r="E6"/>
  <c r="E3"/>
  <c r="E11" i="1"/>
  <c r="E28"/>
  <c r="D29" s="1"/>
  <c r="E29" s="1"/>
  <c r="E27"/>
  <c r="E25"/>
  <c r="E24"/>
  <c r="E20"/>
  <c r="E19"/>
  <c r="E13"/>
  <c r="E12"/>
  <c r="D13" s="1"/>
  <c r="D14" s="1"/>
  <c r="E14" s="1"/>
  <c r="I31"/>
  <c r="J31" s="1"/>
  <c r="I32"/>
  <c r="J32" s="1"/>
  <c r="H32"/>
  <c r="H34"/>
  <c r="H29"/>
  <c r="I29"/>
  <c r="J29" s="1"/>
  <c r="H28"/>
  <c r="I28"/>
  <c r="J28" s="1"/>
  <c r="D28"/>
  <c r="I27"/>
  <c r="J27" s="1"/>
  <c r="H27"/>
  <c r="H25"/>
  <c r="I25"/>
  <c r="J25" s="1"/>
  <c r="I24"/>
  <c r="J24" s="1"/>
  <c r="H24"/>
  <c r="I22"/>
  <c r="J22" s="1"/>
  <c r="H22"/>
  <c r="H21"/>
  <c r="I21"/>
  <c r="J21" s="1"/>
  <c r="I26"/>
  <c r="J26" s="1"/>
  <c r="H26"/>
  <c r="I20"/>
  <c r="J20" s="1"/>
  <c r="H20"/>
  <c r="H18"/>
  <c r="D18"/>
  <c r="I19"/>
  <c r="J19" s="1"/>
  <c r="H19"/>
  <c r="H17"/>
  <c r="I17"/>
  <c r="J17" s="1"/>
  <c r="I15"/>
  <c r="J15" s="1"/>
  <c r="I16"/>
  <c r="J16" s="1"/>
  <c r="H15"/>
  <c r="H16"/>
  <c r="H30"/>
  <c r="I14"/>
  <c r="J14" s="1"/>
  <c r="H14"/>
  <c r="D11"/>
  <c r="I13"/>
  <c r="J13" s="1"/>
  <c r="H13"/>
  <c r="I12"/>
  <c r="J12" s="1"/>
  <c r="H12"/>
  <c r="A10"/>
  <c r="H3" i="6"/>
  <c r="H4"/>
  <c r="H5"/>
  <c r="H6"/>
  <c r="H2"/>
  <c r="I6"/>
  <c r="J6" s="1"/>
  <c r="I5"/>
  <c r="J5" s="1"/>
  <c r="I4"/>
  <c r="J4" s="1"/>
  <c r="D5"/>
  <c r="E5" s="1"/>
  <c r="J3"/>
  <c r="I3"/>
  <c r="D15" i="1" l="1"/>
  <c r="E15" s="1"/>
  <c r="D20"/>
  <c r="A2" i="6"/>
  <c r="I11" i="1"/>
  <c r="J11" s="1"/>
  <c r="K8"/>
  <c r="K9" s="1"/>
  <c r="D2"/>
  <c r="H11"/>
  <c r="A11"/>
  <c r="D16" l="1"/>
  <c r="E16" s="1"/>
  <c r="D21"/>
  <c r="A12"/>
  <c r="A3" i="6"/>
  <c r="L8" i="1"/>
  <c r="M8" s="1"/>
  <c r="N8" s="1"/>
  <c r="O8" s="1"/>
  <c r="P8" s="1"/>
  <c r="Q8" s="1"/>
  <c r="R8" s="1"/>
  <c r="S8" s="1"/>
  <c r="T8" s="1"/>
  <c r="U8" s="1"/>
  <c r="V8" s="1"/>
  <c r="W8" s="1"/>
  <c r="X8" s="1"/>
  <c r="Y8" s="1"/>
  <c r="E21" l="1"/>
  <c r="E18" s="1"/>
  <c r="D17"/>
  <c r="E17" s="1"/>
  <c r="D22"/>
  <c r="E22" s="1"/>
  <c r="A13"/>
  <c r="R9"/>
  <c r="A4" i="6"/>
  <c r="Z8" i="1"/>
  <c r="AA8" s="1"/>
  <c r="AB8" s="1"/>
  <c r="AC8" s="1"/>
  <c r="AD8" s="1"/>
  <c r="AE8" s="1"/>
  <c r="AF8" s="1"/>
  <c r="Y9"/>
  <c r="A14" l="1"/>
  <c r="A5" i="6"/>
  <c r="AG8" i="1"/>
  <c r="AH8" s="1"/>
  <c r="AI8" s="1"/>
  <c r="AJ8" s="1"/>
  <c r="AK8" s="1"/>
  <c r="AL8" s="1"/>
  <c r="AM8" s="1"/>
  <c r="AF9"/>
  <c r="A15" l="1"/>
  <c r="A16" s="1"/>
  <c r="A17" s="1"/>
  <c r="A18" s="1"/>
  <c r="A19" s="1"/>
  <c r="A20" s="1"/>
  <c r="A21" s="1"/>
  <c r="A22" s="1"/>
  <c r="A23" s="1"/>
  <c r="A24" s="1"/>
  <c r="A25" s="1"/>
  <c r="A6" i="6"/>
  <c r="AN8" i="1"/>
  <c r="AO8" s="1"/>
  <c r="AP8" s="1"/>
  <c r="AQ8" s="1"/>
  <c r="AR8" s="1"/>
  <c r="AS8" s="1"/>
  <c r="AT8" s="1"/>
  <c r="AM9"/>
  <c r="D2" i="6"/>
  <c r="E2"/>
  <c r="A26" i="1" l="1"/>
  <c r="A27" s="1"/>
  <c r="A28" s="1"/>
  <c r="A29" s="1"/>
  <c r="F2" i="6"/>
  <c r="AU8" i="1"/>
  <c r="AV8" s="1"/>
  <c r="AW8" s="1"/>
  <c r="AX8" s="1"/>
  <c r="AY8" s="1"/>
  <c r="AZ8" s="1"/>
  <c r="BA8" s="1"/>
  <c r="AT9"/>
  <c r="A30" l="1"/>
  <c r="A31" s="1"/>
  <c r="I2" i="6"/>
  <c r="J2" s="1"/>
  <c r="BB8" i="1"/>
  <c r="BC8" s="1"/>
  <c r="BD8" s="1"/>
  <c r="BE8" s="1"/>
  <c r="BF8" s="1"/>
  <c r="BG8" s="1"/>
  <c r="BH8" s="1"/>
  <c r="BA9"/>
  <c r="A32" l="1"/>
  <c r="BI8"/>
  <c r="BJ8" s="1"/>
  <c r="BK8" s="1"/>
  <c r="BL8" s="1"/>
  <c r="BM8" s="1"/>
  <c r="BN8" s="1"/>
  <c r="BO8" s="1"/>
  <c r="BH9"/>
  <c r="A33" l="1"/>
  <c r="A34" s="1"/>
  <c r="BP8"/>
  <c r="BQ8" s="1"/>
  <c r="BR8" s="1"/>
  <c r="BS8" s="1"/>
  <c r="BT8" s="1"/>
  <c r="BU8" s="1"/>
  <c r="BV8" s="1"/>
  <c r="BO9"/>
  <c r="BW8" l="1"/>
  <c r="BX8" s="1"/>
  <c r="BY8" s="1"/>
  <c r="BZ8" s="1"/>
  <c r="CA8" s="1"/>
  <c r="CB8" s="1"/>
  <c r="CC8" s="1"/>
  <c r="BV9"/>
  <c r="CD8" l="1"/>
  <c r="CE8" s="1"/>
  <c r="CF8" s="1"/>
  <c r="CG8" s="1"/>
  <c r="CH8" s="1"/>
  <c r="CI8" s="1"/>
  <c r="CJ8" s="1"/>
  <c r="CC9"/>
  <c r="CK8" l="1"/>
  <c r="CL8" s="1"/>
  <c r="CM8" s="1"/>
  <c r="CN8" s="1"/>
  <c r="CO8" s="1"/>
  <c r="CP8" s="1"/>
  <c r="CQ8" s="1"/>
  <c r="CJ9"/>
  <c r="CR8" l="1"/>
  <c r="CS8" s="1"/>
  <c r="CT8" s="1"/>
  <c r="CU8" s="1"/>
  <c r="CV8" s="1"/>
  <c r="CW8" s="1"/>
  <c r="CX8" s="1"/>
  <c r="CQ9"/>
  <c r="CY8" l="1"/>
  <c r="CZ8" s="1"/>
  <c r="DA8" s="1"/>
  <c r="DB8" s="1"/>
  <c r="DC8" s="1"/>
  <c r="DD8" s="1"/>
  <c r="DE8" s="1"/>
  <c r="CX9"/>
  <c r="DF8" l="1"/>
  <c r="DG8" s="1"/>
  <c r="DH8" s="1"/>
  <c r="DI8" s="1"/>
  <c r="DJ8" s="1"/>
  <c r="DK8" s="1"/>
  <c r="DL8" s="1"/>
  <c r="DE9"/>
  <c r="DM8" l="1"/>
  <c r="DN8" s="1"/>
  <c r="DO8" s="1"/>
  <c r="DP8" s="1"/>
  <c r="DQ8" s="1"/>
  <c r="DR8" s="1"/>
  <c r="DS8" s="1"/>
  <c r="DL9"/>
  <c r="DT8" l="1"/>
  <c r="DU8" s="1"/>
  <c r="DV8" s="1"/>
  <c r="DW8" s="1"/>
  <c r="DX8" s="1"/>
  <c r="DY8" s="1"/>
  <c r="DZ8" s="1"/>
  <c r="DS9"/>
  <c r="EA8" l="1"/>
  <c r="EB8" s="1"/>
  <c r="EC8" s="1"/>
  <c r="ED8" s="1"/>
  <c r="EE8" s="1"/>
  <c r="EF8" s="1"/>
  <c r="EG8" s="1"/>
  <c r="DZ9"/>
  <c r="EH8" l="1"/>
  <c r="EI8" s="1"/>
  <c r="EJ8" s="1"/>
  <c r="EK8" s="1"/>
  <c r="EL8" s="1"/>
  <c r="EM8" s="1"/>
  <c r="EN8" s="1"/>
  <c r="EG9"/>
  <c r="EO8" l="1"/>
  <c r="EP8" s="1"/>
  <c r="EQ8" s="1"/>
  <c r="ER8" s="1"/>
  <c r="ES8" s="1"/>
  <c r="ET8" s="1"/>
  <c r="EU8" s="1"/>
  <c r="EN9"/>
  <c r="EV8" l="1"/>
  <c r="EW8" s="1"/>
  <c r="EX8" s="1"/>
  <c r="EY8" s="1"/>
  <c r="EZ8" s="1"/>
  <c r="FA8" s="1"/>
  <c r="FB8" s="1"/>
  <c r="EU9"/>
  <c r="FC8" l="1"/>
  <c r="FD8" s="1"/>
  <c r="FE8" s="1"/>
  <c r="FF8" s="1"/>
  <c r="FG8" s="1"/>
  <c r="FH8" s="1"/>
  <c r="FI8" s="1"/>
  <c r="FB9"/>
  <c r="FJ8" l="1"/>
  <c r="FK8" s="1"/>
  <c r="FL8" s="1"/>
  <c r="FM8" s="1"/>
  <c r="FN8" s="1"/>
  <c r="FO8" s="1"/>
  <c r="FP8" s="1"/>
  <c r="FI9"/>
  <c r="FQ8" l="1"/>
  <c r="FR8" s="1"/>
  <c r="FS8" s="1"/>
  <c r="FT8" s="1"/>
  <c r="FU8" s="1"/>
  <c r="FV8" s="1"/>
  <c r="FW8" s="1"/>
  <c r="FP9"/>
  <c r="FX8" l="1"/>
  <c r="FY8" s="1"/>
  <c r="FZ8" s="1"/>
  <c r="GA8" s="1"/>
  <c r="GB8" s="1"/>
  <c r="GC8" s="1"/>
  <c r="GD8" s="1"/>
  <c r="FW9"/>
  <c r="GE8" l="1"/>
  <c r="GF8" s="1"/>
  <c r="GG8" s="1"/>
  <c r="GH8" s="1"/>
  <c r="GI8" s="1"/>
  <c r="GJ8" s="1"/>
  <c r="GK8" s="1"/>
  <c r="GD9"/>
  <c r="GL8" l="1"/>
  <c r="GM8" s="1"/>
  <c r="GN8" s="1"/>
  <c r="GO8" s="1"/>
  <c r="GP8" s="1"/>
  <c r="GQ8" s="1"/>
  <c r="GR8" s="1"/>
  <c r="GK9"/>
  <c r="GS8" l="1"/>
  <c r="GT8" s="1"/>
  <c r="GU8" s="1"/>
  <c r="GV8" s="1"/>
  <c r="GW8" s="1"/>
  <c r="GX8" s="1"/>
  <c r="GY8" s="1"/>
  <c r="GR9"/>
  <c r="GZ8" l="1"/>
  <c r="HA8" s="1"/>
  <c r="HB8" s="1"/>
  <c r="HC8" s="1"/>
  <c r="HD8" s="1"/>
  <c r="HE8" s="1"/>
  <c r="HF8" s="1"/>
  <c r="GY9"/>
  <c r="HG8" l="1"/>
  <c r="HH8" s="1"/>
  <c r="HI8" s="1"/>
  <c r="HJ8" s="1"/>
  <c r="HK8" s="1"/>
  <c r="HL8" s="1"/>
  <c r="HM8" s="1"/>
  <c r="HF9"/>
  <c r="HN8" l="1"/>
  <c r="HO8" s="1"/>
  <c r="HP8" s="1"/>
  <c r="HQ8" s="1"/>
  <c r="HR8" s="1"/>
  <c r="HS8" s="1"/>
  <c r="HT8" s="1"/>
  <c r="HM9"/>
  <c r="HU8" l="1"/>
  <c r="HV8" s="1"/>
  <c r="HW8" s="1"/>
  <c r="HX8" s="1"/>
  <c r="HY8" s="1"/>
  <c r="HZ8" s="1"/>
  <c r="IA8" s="1"/>
  <c r="HT9"/>
  <c r="IB8" l="1"/>
  <c r="IC8" s="1"/>
  <c r="ID8" s="1"/>
  <c r="IE8" s="1"/>
  <c r="IF8" s="1"/>
  <c r="IG8" s="1"/>
  <c r="IH8" s="1"/>
  <c r="IA9"/>
  <c r="II8" l="1"/>
  <c r="IJ8" s="1"/>
  <c r="IK8" s="1"/>
  <c r="IL8" s="1"/>
  <c r="IM8" s="1"/>
  <c r="IN8" s="1"/>
  <c r="IO8" s="1"/>
  <c r="IH9"/>
  <c r="IP8" l="1"/>
  <c r="IQ8" s="1"/>
  <c r="IR8" s="1"/>
  <c r="IS8" s="1"/>
  <c r="IT8" s="1"/>
  <c r="IU8" s="1"/>
  <c r="IV8" s="1"/>
  <c r="IO9"/>
  <c r="IW8" l="1"/>
  <c r="IX8" s="1"/>
  <c r="IY8" s="1"/>
  <c r="IZ8" s="1"/>
  <c r="JA8" s="1"/>
  <c r="JB8" s="1"/>
  <c r="JC8" s="1"/>
  <c r="IV9"/>
  <c r="JD8" l="1"/>
  <c r="JE8" s="1"/>
  <c r="JF8" s="1"/>
  <c r="JG8" s="1"/>
  <c r="JH8" s="1"/>
  <c r="JI8" s="1"/>
  <c r="JJ8" s="1"/>
  <c r="JC9"/>
  <c r="JK8" l="1"/>
  <c r="JL8" s="1"/>
  <c r="JM8" s="1"/>
  <c r="JN8" s="1"/>
  <c r="JO8" s="1"/>
  <c r="JP8" s="1"/>
  <c r="JQ8" s="1"/>
  <c r="JJ9"/>
  <c r="JR8" l="1"/>
  <c r="JS8" s="1"/>
  <c r="JT8" s="1"/>
  <c r="JU8" s="1"/>
  <c r="JV8" s="1"/>
  <c r="JW8" s="1"/>
  <c r="JX8" s="1"/>
  <c r="JQ9"/>
  <c r="JY8" l="1"/>
  <c r="JZ8" s="1"/>
  <c r="KA8" s="1"/>
  <c r="KB8" s="1"/>
  <c r="KC8" s="1"/>
  <c r="KD8" s="1"/>
  <c r="KE8" s="1"/>
  <c r="JX9"/>
  <c r="KF8" l="1"/>
  <c r="KG8" s="1"/>
  <c r="KH8" s="1"/>
  <c r="KI8" s="1"/>
  <c r="KJ8" s="1"/>
  <c r="KK8" s="1"/>
  <c r="KL8" s="1"/>
  <c r="KE9"/>
  <c r="KM8" l="1"/>
  <c r="KL9"/>
  <c r="KN8" l="1"/>
  <c r="KO8" l="1"/>
  <c r="KP8" l="1"/>
  <c r="KQ8" l="1"/>
  <c r="KR8" l="1"/>
  <c r="KS8" l="1"/>
  <c r="KT8" l="1"/>
  <c r="KS9"/>
  <c r="KU8" l="1"/>
  <c r="KV8" l="1"/>
  <c r="KW8" l="1"/>
  <c r="KX8" l="1"/>
  <c r="KY8" l="1"/>
  <c r="KZ8" l="1"/>
  <c r="LA8" l="1"/>
  <c r="KZ9"/>
  <c r="LB8" l="1"/>
  <c r="LC8" l="1"/>
  <c r="LD8" l="1"/>
  <c r="LE8" l="1"/>
  <c r="LF8" l="1"/>
  <c r="LG8" l="1"/>
  <c r="LH8" l="1"/>
  <c r="LG9"/>
  <c r="LI8" l="1"/>
  <c r="LJ8" l="1"/>
  <c r="LK8" l="1"/>
  <c r="LL8" l="1"/>
  <c r="LM8" l="1"/>
  <c r="LN8" l="1"/>
  <c r="LO8" l="1"/>
  <c r="LN9"/>
  <c r="LP8" l="1"/>
  <c r="LQ8" l="1"/>
  <c r="LR8" l="1"/>
  <c r="LS8" l="1"/>
  <c r="LT8" l="1"/>
  <c r="LU8" l="1"/>
  <c r="LV8" l="1"/>
  <c r="LU9"/>
  <c r="LW8" l="1"/>
  <c r="LX8" l="1"/>
  <c r="LY8" l="1"/>
  <c r="LZ8" l="1"/>
  <c r="MA8" l="1"/>
  <c r="MB8" l="1"/>
  <c r="MC8" l="1"/>
  <c r="MB9"/>
  <c r="MD8" l="1"/>
  <c r="ME8" l="1"/>
  <c r="MF8" l="1"/>
  <c r="MG8" l="1"/>
  <c r="MH8" l="1"/>
  <c r="MI8" l="1"/>
  <c r="MJ8" l="1"/>
  <c r="MI9"/>
  <c r="MK8" l="1"/>
  <c r="ML8" l="1"/>
  <c r="MM8" l="1"/>
  <c r="MN8" l="1"/>
  <c r="MO8" l="1"/>
  <c r="MP8" l="1"/>
  <c r="MQ8" l="1"/>
  <c r="MP9"/>
  <c r="MR8" l="1"/>
  <c r="MS8" l="1"/>
  <c r="MT8" l="1"/>
  <c r="MU8" l="1"/>
  <c r="MV8" l="1"/>
  <c r="MW8" l="1"/>
  <c r="MX8" l="1"/>
  <c r="MW9"/>
  <c r="MY8" l="1"/>
  <c r="MZ8" l="1"/>
  <c r="NA8" l="1"/>
  <c r="NB8" l="1"/>
  <c r="NC8" l="1"/>
  <c r="ND8" l="1"/>
  <c r="NE8" l="1"/>
  <c r="ND9"/>
  <c r="NF8" l="1"/>
  <c r="NG8" l="1"/>
  <c r="NH8" l="1"/>
  <c r="NI8" l="1"/>
  <c r="NJ8" l="1"/>
  <c r="NK8" l="1"/>
  <c r="NL8" l="1"/>
  <c r="NK9"/>
  <c r="NM8" l="1"/>
  <c r="NN8" l="1"/>
  <c r="NO8" l="1"/>
  <c r="NP8" l="1"/>
  <c r="NQ8" l="1"/>
  <c r="NR8" l="1"/>
  <c r="NS8" l="1"/>
  <c r="NR9"/>
  <c r="NT8" l="1"/>
  <c r="NU8" l="1"/>
  <c r="NV8" l="1"/>
  <c r="NW8" l="1"/>
  <c r="NX8" l="1"/>
  <c r="NY8" l="1"/>
  <c r="NZ8" l="1"/>
  <c r="NY9"/>
  <c r="OA8" l="1"/>
  <c r="OB8" l="1"/>
  <c r="OC8" l="1"/>
  <c r="OD8" l="1"/>
  <c r="OE8" l="1"/>
  <c r="OF8" l="1"/>
  <c r="OG8" l="1"/>
  <c r="OF9"/>
  <c r="OH8" l="1"/>
  <c r="OI8" l="1"/>
  <c r="OJ8" l="1"/>
  <c r="OK8" l="1"/>
  <c r="OL8" l="1"/>
  <c r="OM8" l="1"/>
  <c r="ON8" l="1"/>
  <c r="OM9"/>
  <c r="OO8" l="1"/>
  <c r="OP8" l="1"/>
  <c r="OQ8" l="1"/>
  <c r="OR8" l="1"/>
  <c r="OS8" l="1"/>
  <c r="OT8" l="1"/>
  <c r="OU8" l="1"/>
  <c r="OT9"/>
  <c r="OV8" l="1"/>
  <c r="OW8" l="1"/>
  <c r="OX8" l="1"/>
  <c r="OY8" l="1"/>
  <c r="OZ8" l="1"/>
  <c r="PA8" l="1"/>
  <c r="PB8" l="1"/>
  <c r="PA9"/>
  <c r="PC8" l="1"/>
  <c r="PD8" l="1"/>
  <c r="PE8" l="1"/>
  <c r="PF8" l="1"/>
  <c r="PG8" l="1"/>
  <c r="PH8" l="1"/>
  <c r="PI8" l="1"/>
  <c r="PH9"/>
  <c r="PJ8" l="1"/>
  <c r="PK8" l="1"/>
  <c r="PL8" l="1"/>
  <c r="PM8" l="1"/>
  <c r="PN8" l="1"/>
  <c r="PO8" l="1"/>
  <c r="PP8" l="1"/>
  <c r="PO9"/>
  <c r="PQ8" l="1"/>
  <c r="PR8" l="1"/>
  <c r="PS8" l="1"/>
  <c r="PT8" l="1"/>
  <c r="PU8" l="1"/>
  <c r="PV8" l="1"/>
  <c r="PW8" l="1"/>
  <c r="PV9"/>
  <c r="PX8" l="1"/>
  <c r="PY8" l="1"/>
  <c r="PZ8" l="1"/>
  <c r="QA8" l="1"/>
  <c r="QB8" l="1"/>
  <c r="QC8" l="1"/>
  <c r="QD8" l="1"/>
  <c r="QC9"/>
  <c r="QE8" l="1"/>
  <c r="QF8" l="1"/>
  <c r="QG8" l="1"/>
  <c r="QH8" l="1"/>
  <c r="QI8" l="1"/>
  <c r="QJ8" l="1"/>
  <c r="QK8" l="1"/>
  <c r="QJ9"/>
  <c r="QL8" l="1"/>
  <c r="QM8" l="1"/>
  <c r="QN8" l="1"/>
  <c r="QO8" l="1"/>
  <c r="QP8" l="1"/>
  <c r="QQ8" l="1"/>
  <c r="QR8" l="1"/>
  <c r="QQ9"/>
  <c r="QS8" l="1"/>
  <c r="QT8" l="1"/>
  <c r="QU8" l="1"/>
  <c r="QV8" l="1"/>
  <c r="QW8" l="1"/>
  <c r="QX8" l="1"/>
  <c r="QY8" l="1"/>
  <c r="QX9"/>
  <c r="QZ8" l="1"/>
  <c r="RA8" l="1"/>
  <c r="RB8" l="1"/>
  <c r="RC8" l="1"/>
  <c r="RD8" l="1"/>
  <c r="RE8" l="1"/>
  <c r="RF8" l="1"/>
  <c r="RE9"/>
  <c r="RG8" l="1"/>
  <c r="RH8" l="1"/>
  <c r="RI8" l="1"/>
  <c r="RJ8" l="1"/>
  <c r="RK8" l="1"/>
  <c r="RL8" l="1"/>
  <c r="RM8" l="1"/>
  <c r="RL9"/>
  <c r="RN8" l="1"/>
  <c r="RO8" l="1"/>
  <c r="RP8" l="1"/>
  <c r="RQ8" l="1"/>
  <c r="RR8" l="1"/>
  <c r="RS8" l="1"/>
  <c r="RT8" l="1"/>
  <c r="RS9"/>
  <c r="RU8" l="1"/>
  <c r="RV8" l="1"/>
  <c r="RW8" l="1"/>
  <c r="RX8" l="1"/>
  <c r="RY8" l="1"/>
  <c r="RZ8" l="1"/>
  <c r="SA8" l="1"/>
  <c r="RZ9"/>
  <c r="SB8" l="1"/>
  <c r="SC8" l="1"/>
  <c r="SD8" l="1"/>
  <c r="SE8" l="1"/>
  <c r="SF8" l="1"/>
  <c r="SG8" l="1"/>
  <c r="SH8" l="1"/>
  <c r="SG9"/>
  <c r="SI8" l="1"/>
  <c r="SJ8" l="1"/>
  <c r="SK8" l="1"/>
  <c r="SL8" l="1"/>
  <c r="SM8" l="1"/>
  <c r="SN8" l="1"/>
  <c r="SO8" l="1"/>
  <c r="SN9"/>
  <c r="SP8" l="1"/>
  <c r="SQ8" l="1"/>
  <c r="SR8" l="1"/>
  <c r="SS8" l="1"/>
  <c r="ST8" l="1"/>
  <c r="SU8" l="1"/>
  <c r="SV8" l="1"/>
  <c r="SU9"/>
  <c r="SW8" l="1"/>
  <c r="SX8" l="1"/>
  <c r="SY8" l="1"/>
  <c r="SZ8" l="1"/>
  <c r="TA8" l="1"/>
  <c r="TB8" s="1"/>
  <c r="TB9" s="1"/>
  <c r="TC8" l="1"/>
  <c r="TD8" l="1"/>
  <c r="TE8" l="1"/>
  <c r="TF8" l="1"/>
  <c r="TG8" l="1"/>
  <c r="TH8" l="1"/>
  <c r="TI8" l="1"/>
  <c r="TI9" s="1"/>
  <c r="TJ8" l="1"/>
  <c r="TK8" l="1"/>
  <c r="TL8" l="1"/>
  <c r="TM8" l="1"/>
  <c r="TN8" l="1"/>
  <c r="TO8" l="1"/>
  <c r="TP8" l="1"/>
  <c r="TP9" s="1"/>
  <c r="TQ8" l="1"/>
  <c r="TR8" l="1"/>
  <c r="TS8" l="1"/>
  <c r="TT8" l="1"/>
  <c r="TU8" l="1"/>
  <c r="TV8" l="1"/>
  <c r="TW8" l="1"/>
  <c r="TW9" s="1"/>
  <c r="TX8" l="1"/>
  <c r="TY8" l="1"/>
  <c r="TZ8" l="1"/>
  <c r="UA8" l="1"/>
  <c r="UB8" l="1"/>
  <c r="UC8" l="1"/>
  <c r="UD8" l="1"/>
  <c r="UD9" s="1"/>
  <c r="UE8" l="1"/>
  <c r="UF8" l="1"/>
  <c r="UG8" l="1"/>
  <c r="UH8" l="1"/>
  <c r="UI8" l="1"/>
  <c r="UJ8" l="1"/>
  <c r="UK8" l="1"/>
  <c r="UK9" s="1"/>
  <c r="UL8" l="1"/>
  <c r="UM8" l="1"/>
  <c r="UN8" l="1"/>
  <c r="UO8" l="1"/>
  <c r="UP8" l="1"/>
  <c r="UQ8" l="1"/>
  <c r="UR8" l="1"/>
  <c r="UR9" s="1"/>
  <c r="US8" l="1"/>
  <c r="UT8" l="1"/>
  <c r="UU8" l="1"/>
  <c r="UV8" l="1"/>
  <c r="UW8" l="1"/>
  <c r="UX8" l="1"/>
  <c r="UY8" l="1"/>
  <c r="UY9" s="1"/>
  <c r="UZ8" l="1"/>
  <c r="VA8" l="1"/>
  <c r="VB8" l="1"/>
  <c r="VC8" l="1"/>
  <c r="VD8" l="1"/>
  <c r="VE8" l="1"/>
  <c r="VF8" l="1"/>
  <c r="VF9" s="1"/>
  <c r="VG8" l="1"/>
  <c r="VH8" l="1"/>
  <c r="VI8" l="1"/>
  <c r="VJ8" l="1"/>
  <c r="VK8" l="1"/>
  <c r="VL8" l="1"/>
  <c r="VM8" l="1"/>
  <c r="VM9" s="1"/>
  <c r="VN8" l="1"/>
  <c r="VO8" l="1"/>
  <c r="VP8" l="1"/>
  <c r="VQ8" l="1"/>
  <c r="VR8" l="1"/>
  <c r="VS8" l="1"/>
  <c r="VT8" l="1"/>
  <c r="VT9" s="1"/>
  <c r="VU8" l="1"/>
  <c r="VV8" l="1"/>
  <c r="VW8" l="1"/>
  <c r="VX8" l="1"/>
  <c r="VY8" l="1"/>
  <c r="VZ8" l="1"/>
  <c r="WA8" l="1"/>
  <c r="WA9" s="1"/>
  <c r="WB8" l="1"/>
  <c r="WC8" l="1"/>
  <c r="WD8" l="1"/>
  <c r="WE8" l="1"/>
  <c r="WF8" l="1"/>
  <c r="WG8" l="1"/>
  <c r="WH8" l="1"/>
  <c r="WH9" s="1"/>
  <c r="WI8" l="1"/>
  <c r="WJ8" l="1"/>
  <c r="WK8" l="1"/>
  <c r="WL8" l="1"/>
  <c r="WM8" l="1"/>
  <c r="WN8" l="1"/>
  <c r="WO8" l="1"/>
  <c r="WO9" s="1"/>
  <c r="WP8" l="1"/>
  <c r="WQ8" l="1"/>
  <c r="WR8" l="1"/>
  <c r="WS8" l="1"/>
  <c r="WT8" l="1"/>
  <c r="WU8" l="1"/>
  <c r="WV8" l="1"/>
  <c r="WV9" s="1"/>
  <c r="WW8" l="1"/>
  <c r="WX8" l="1"/>
  <c r="WY8" l="1"/>
  <c r="WZ8" l="1"/>
  <c r="XA8" l="1"/>
  <c r="XB8" l="1"/>
  <c r="XC8" l="1"/>
  <c r="XC9" s="1"/>
  <c r="XD8" l="1"/>
  <c r="XE8" l="1"/>
  <c r="XF8" l="1"/>
  <c r="XG8" l="1"/>
  <c r="XH8" l="1"/>
  <c r="XI8" l="1"/>
  <c r="XJ8" l="1"/>
  <c r="XJ9" s="1"/>
  <c r="XK8" l="1"/>
  <c r="XL8" l="1"/>
  <c r="XM8" l="1"/>
  <c r="XN8" l="1"/>
  <c r="XO8" l="1"/>
  <c r="XP8" l="1"/>
  <c r="XQ8" l="1"/>
  <c r="XQ9" s="1"/>
  <c r="XR8" l="1"/>
  <c r="XS8" l="1"/>
  <c r="XT8" l="1"/>
  <c r="XU8" l="1"/>
  <c r="XV8" l="1"/>
  <c r="XW8" l="1"/>
  <c r="XX8" l="1"/>
  <c r="XX9" s="1"/>
  <c r="XY8" l="1"/>
  <c r="XZ8" l="1"/>
  <c r="YA8" l="1"/>
  <c r="YB8" l="1"/>
  <c r="YC8" l="1"/>
  <c r="YD8" l="1"/>
  <c r="YE8" l="1"/>
  <c r="YE9" s="1"/>
  <c r="YF8" l="1"/>
  <c r="YG8" l="1"/>
  <c r="YH8" l="1"/>
  <c r="YI8" l="1"/>
  <c r="YJ8" l="1"/>
  <c r="YK8" l="1"/>
  <c r="YL8" l="1"/>
  <c r="YL9" s="1"/>
  <c r="YM8" l="1"/>
  <c r="YN8" l="1"/>
  <c r="YO8" l="1"/>
  <c r="YP8" l="1"/>
  <c r="YQ8" l="1"/>
  <c r="YR8" l="1"/>
  <c r="YS8" l="1"/>
  <c r="YS9" s="1"/>
  <c r="YT8" l="1"/>
  <c r="YU8" l="1"/>
  <c r="YV8" l="1"/>
  <c r="YW8" l="1"/>
  <c r="YX8" l="1"/>
  <c r="YY8" l="1"/>
  <c r="YZ8" l="1"/>
  <c r="YZ9" s="1"/>
  <c r="ZA8" l="1"/>
  <c r="ZB8" l="1"/>
  <c r="ZC8" l="1"/>
  <c r="ZD8" l="1"/>
  <c r="ZE8" l="1"/>
  <c r="ZF8" l="1"/>
  <c r="ZG8" l="1"/>
  <c r="ZG9" s="1"/>
  <c r="ZH8" l="1"/>
  <c r="ZI8" l="1"/>
  <c r="ZJ8" l="1"/>
  <c r="ZK8" l="1"/>
  <c r="ZL8" l="1"/>
  <c r="ZM8" l="1"/>
  <c r="ZN8" l="1"/>
  <c r="ZN9" s="1"/>
  <c r="ZO8" l="1"/>
  <c r="ZP8" l="1"/>
  <c r="ZQ8" l="1"/>
  <c r="ZR8" l="1"/>
  <c r="ZS8" l="1"/>
  <c r="ZT8" l="1"/>
  <c r="ZU8" l="1"/>
  <c r="ZU9" s="1"/>
  <c r="ZV8" l="1"/>
  <c r="ZW8" l="1"/>
  <c r="ZX8" l="1"/>
  <c r="ZY8" l="1"/>
  <c r="ZZ8" l="1"/>
  <c r="AAA8" l="1"/>
  <c r="AAB8" l="1"/>
  <c r="AAB9" s="1"/>
  <c r="AAC8" l="1"/>
  <c r="AAD8" l="1"/>
  <c r="AAE8" l="1"/>
  <c r="AAF8" l="1"/>
  <c r="AAG8" l="1"/>
  <c r="AAH8" l="1"/>
  <c r="AAI8" l="1"/>
  <c r="AAI9" s="1"/>
  <c r="AAJ8" l="1"/>
  <c r="AAK8" l="1"/>
  <c r="AAL8" l="1"/>
  <c r="AAM8" l="1"/>
  <c r="AAN8" l="1"/>
  <c r="AAO8" l="1"/>
  <c r="AAP8" l="1"/>
  <c r="AAP9" s="1"/>
  <c r="AAQ8" l="1"/>
  <c r="AAR8" l="1"/>
  <c r="AAS8" l="1"/>
  <c r="AAT8" l="1"/>
  <c r="AAU8" l="1"/>
  <c r="AAV8" l="1"/>
  <c r="AAW8" l="1"/>
  <c r="AAW9" s="1"/>
  <c r="AAX8" l="1"/>
  <c r="AAY8" l="1"/>
  <c r="AAZ8" l="1"/>
  <c r="ABA8" l="1"/>
  <c r="ABB8" l="1"/>
  <c r="ABC8" l="1"/>
  <c r="ABD8" l="1"/>
  <c r="ABD9" s="1"/>
  <c r="ABE8" l="1"/>
  <c r="ABF8" l="1"/>
  <c r="ABG8" l="1"/>
  <c r="ABH8" l="1"/>
  <c r="ABI8" l="1"/>
  <c r="ABJ8" l="1"/>
  <c r="ABK8" l="1"/>
  <c r="ABK9" s="1"/>
  <c r="ABL8" l="1"/>
  <c r="ABM8" l="1"/>
  <c r="ABN8" l="1"/>
  <c r="ABO8" l="1"/>
  <c r="ABP8" l="1"/>
  <c r="ABQ8" l="1"/>
  <c r="ABR8" l="1"/>
  <c r="ABR9" s="1"/>
  <c r="ABS8" l="1"/>
  <c r="ABT8" l="1"/>
  <c r="ABU8" l="1"/>
  <c r="ABV8" l="1"/>
  <c r="ABW8" l="1"/>
  <c r="ABX8" l="1"/>
  <c r="ABY8" l="1"/>
  <c r="ABY9" s="1"/>
  <c r="ABZ8" l="1"/>
  <c r="ACA8" l="1"/>
  <c r="ACB8" l="1"/>
  <c r="ACC8" l="1"/>
  <c r="ACD8" l="1"/>
  <c r="ACE8" l="1"/>
  <c r="ACF8" l="1"/>
  <c r="ACF9" s="1"/>
  <c r="ACG8" l="1"/>
  <c r="ACH8" l="1"/>
  <c r="ACI8" l="1"/>
  <c r="ACJ8" l="1"/>
  <c r="ACK8" l="1"/>
  <c r="ACL8" l="1"/>
  <c r="ACM8" l="1"/>
  <c r="ACM9" s="1"/>
  <c r="ACN8" l="1"/>
  <c r="ACO8" l="1"/>
  <c r="ACP8" l="1"/>
  <c r="ACQ8" l="1"/>
  <c r="ACR8" l="1"/>
  <c r="ACS8" l="1"/>
  <c r="ACT8" l="1"/>
  <c r="ACT9" s="1"/>
  <c r="ACU8" l="1"/>
  <c r="ACV8" l="1"/>
  <c r="ACW8" l="1"/>
  <c r="ACX8" l="1"/>
  <c r="ACY8" l="1"/>
  <c r="ACZ8" l="1"/>
  <c r="ADA8" l="1"/>
  <c r="ADA9" s="1"/>
  <c r="ADB8" l="1"/>
  <c r="ADC8" l="1"/>
  <c r="ADD8" l="1"/>
  <c r="ADE8" l="1"/>
  <c r="ADF8" l="1"/>
  <c r="ADG8" l="1"/>
  <c r="ADH8" l="1"/>
  <c r="ADH9" s="1"/>
  <c r="D10"/>
  <c r="D34"/>
  <c r="E34"/>
  <c r="F34" l="1"/>
  <c r="H10"/>
  <c r="I34" l="1"/>
  <c r="J34" s="1"/>
  <c r="F18"/>
  <c r="E10"/>
  <c r="F10" l="1"/>
  <c r="I18"/>
  <c r="J18" s="1"/>
  <c r="D31"/>
  <c r="E31" s="1"/>
  <c r="I10" l="1"/>
  <c r="J10" s="1"/>
  <c r="H31"/>
  <c r="D32" l="1"/>
  <c r="E32" s="1"/>
  <c r="D30"/>
  <c r="E30"/>
  <c r="F30" l="1"/>
  <c r="I30" l="1"/>
  <c r="J30" s="1"/>
</calcChain>
</file>

<file path=xl/comments1.xml><?xml version="1.0" encoding="utf-8"?>
<comments xmlns="http://schemas.openxmlformats.org/spreadsheetml/2006/main">
  <authors>
    <author>施懿民</author>
  </authors>
  <commentList>
    <comment ref="C5"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这个单元格请填入项目开始日期，请勿更改单元格的位置。</t>
        </r>
      </text>
    </comment>
    <comment ref="A1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浅棕色的行表示里程碑。请勿将其当作一般任务使用，这样做，有可能让程序从</t>
        </r>
        <r>
          <rPr>
            <sz val="9"/>
            <color indexed="81"/>
            <rFont val="Tahoma"/>
            <family val="2"/>
          </rPr>
          <t>Excel</t>
        </r>
        <r>
          <rPr>
            <sz val="9"/>
            <color indexed="81"/>
            <rFont val="宋体"/>
            <family val="3"/>
            <charset val="134"/>
          </rPr>
          <t>工作表里导入任务时发生错误，如果你的项目里没有设置里程碑，那么请将项目名作为里程碑名。</t>
        </r>
      </text>
    </comment>
    <comment ref="D1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 xml:space="preserve">如果公式在后面的行里能够找到后续的里程碑，则起始时间是两个里程碑之间的最早那个任务的起始时间。
否则里程碑使用前一行任务的结束时间加上一天作为本里程碑开始的日期。
如果上面两个条件都不满足的话，则使用0这个数字作为起始时间。
你可以手动修改这个单元来更改里程碑的起始时间。 </t>
        </r>
      </text>
    </comment>
    <comment ref="E1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如果公式在后面的行里能够找到后续的里程碑，则结束时间是两个里程碑之间的最晚结束的那个任务的结束时间。
如果上面条件不满足的话，则使用起始时间加上一天的方式来计算结束时间。
你可以手动修改这个单元来更改里程碑的结束时间。</t>
        </r>
        <r>
          <rPr>
            <sz val="9"/>
            <color indexed="81"/>
            <rFont val="Tahoma"/>
            <family val="2"/>
          </rPr>
          <t xml:space="preserve"> </t>
        </r>
      </text>
    </comment>
    <comment ref="G1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你需要手工输入里程碑的完成百分比，当前还没有一个比较好的计算方法自动计算出工作完成得百分比，虽然有可能实现自动计算，但我还是决定设计成手工输入。</t>
        </r>
      </text>
    </comment>
    <comment ref="O1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蓝色带表示已经完成的工作量。</t>
        </r>
      </text>
    </comment>
    <comment ref="F1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通过修改工期的方式，你可以完成进度计划，不建议你直接改动任务结束日期这个方式。</t>
        </r>
      </text>
    </comment>
    <comment ref="H1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通过修改</t>
        </r>
        <r>
          <rPr>
            <sz val="9"/>
            <color indexed="81"/>
            <rFont val="Tahoma"/>
            <family val="2"/>
          </rPr>
          <t>holidays</t>
        </r>
        <r>
          <rPr>
            <sz val="9"/>
            <color indexed="81"/>
            <rFont val="宋体"/>
            <family val="3"/>
            <charset val="134"/>
          </rPr>
          <t>页签里的“假期”表，可以让</t>
        </r>
        <r>
          <rPr>
            <sz val="9"/>
            <color indexed="81"/>
            <rFont val="Tahoma"/>
            <family val="2"/>
          </rPr>
          <t>Excel</t>
        </r>
        <r>
          <rPr>
            <sz val="9"/>
            <color indexed="81"/>
            <rFont val="宋体"/>
            <family val="3"/>
            <charset val="134"/>
          </rPr>
          <t>在计算工作日天数的时候考虑到假期的因素。
当前还没有方法考虑到将双休日挪为工作日的情况。对于双休日调整为工作日的情形，请手动输入。</t>
        </r>
      </text>
    </comment>
    <comment ref="O1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灰色带表示尚未完成的工作。</t>
        </r>
      </text>
    </comment>
    <comment ref="AL1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红色代表今天这个日期。</t>
        </r>
      </text>
    </comment>
    <comment ref="D13"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你可以通过在新任务的起始时间引用前一个任务的结束时间，再加上一天的方式。表示任务之间的前后顺序关系。</t>
        </r>
      </text>
    </comment>
    <comment ref="A34"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这一行，表示项目已经结束，这个里程碑之所以留在这里，是方便上一个里程碑统计里程碑开始的时间和结束的时间。如果你觉得没有必要，可以删除这一行，并且手动修改上一个里程碑的开始、结束时间。</t>
        </r>
      </text>
    </comment>
  </commentList>
</comments>
</file>

<file path=xl/sharedStrings.xml><?xml version="1.0" encoding="utf-8"?>
<sst xmlns="http://schemas.openxmlformats.org/spreadsheetml/2006/main" count="74" uniqueCount="62">
  <si>
    <t>里程碑</t>
    <phoneticPr fontId="1" type="noConversion"/>
  </si>
  <si>
    <t>一级任务</t>
    <phoneticPr fontId="1" type="noConversion"/>
  </si>
  <si>
    <t>二级任务</t>
    <phoneticPr fontId="1" type="noConversion"/>
  </si>
  <si>
    <t>三级任务</t>
    <phoneticPr fontId="1" type="noConversion"/>
  </si>
  <si>
    <t>四级任务</t>
    <phoneticPr fontId="1" type="noConversion"/>
  </si>
  <si>
    <t>yimin_shi@hotmail.com</t>
    <phoneticPr fontId="1" type="noConversion"/>
  </si>
  <si>
    <t>假期名</t>
    <phoneticPr fontId="1" type="noConversion"/>
  </si>
  <si>
    <t>元旦节</t>
    <phoneticPr fontId="1" type="noConversion"/>
  </si>
  <si>
    <t>春节</t>
    <phoneticPr fontId="1" type="noConversion"/>
  </si>
  <si>
    <t>正常上班时间</t>
    <phoneticPr fontId="1" type="noConversion"/>
  </si>
  <si>
    <t>清明节</t>
    <phoneticPr fontId="1" type="noConversion"/>
  </si>
  <si>
    <t>劳动节</t>
    <phoneticPr fontId="1" type="noConversion"/>
  </si>
  <si>
    <t>端午节</t>
    <phoneticPr fontId="1" type="noConversion"/>
  </si>
  <si>
    <t>国庆节</t>
    <phoneticPr fontId="1" type="noConversion"/>
  </si>
  <si>
    <t>中秋节</t>
    <phoneticPr fontId="1" type="noConversion"/>
  </si>
  <si>
    <t>假期</t>
    <phoneticPr fontId="1" type="noConversion"/>
  </si>
  <si>
    <t>[项目名称]</t>
    <phoneticPr fontId="1" type="noConversion"/>
  </si>
  <si>
    <t>[公司名称]</t>
    <phoneticPr fontId="1" type="noConversion"/>
  </si>
  <si>
    <t>当天日期：</t>
    <phoneticPr fontId="1" type="noConversion"/>
  </si>
  <si>
    <t>项目经理：</t>
    <phoneticPr fontId="1" type="noConversion"/>
  </si>
  <si>
    <t>项目开始日期：</t>
    <phoneticPr fontId="1" type="noConversion"/>
  </si>
  <si>
    <t>任务名称</t>
    <phoneticPr fontId="1" type="noConversion"/>
  </si>
  <si>
    <t>指派给</t>
    <phoneticPr fontId="1" type="noConversion"/>
  </si>
  <si>
    <t>起始日期</t>
    <phoneticPr fontId="1" type="noConversion"/>
  </si>
  <si>
    <t>结束日期</t>
    <phoneticPr fontId="1" type="noConversion"/>
  </si>
  <si>
    <t>工期(天数)</t>
    <phoneticPr fontId="1" type="noConversion"/>
  </si>
  <si>
    <t>% 完成百分比</t>
    <phoneticPr fontId="1" type="noConversion"/>
  </si>
  <si>
    <t>工作日天数</t>
    <phoneticPr fontId="1" type="noConversion"/>
  </si>
  <si>
    <t>已完成工期</t>
    <phoneticPr fontId="1" type="noConversion"/>
  </si>
  <si>
    <t>剩余工期</t>
    <phoneticPr fontId="1" type="noConversion"/>
  </si>
  <si>
    <t>项目管理基本理念预览</t>
    <phoneticPr fontId="1" type="noConversion"/>
  </si>
  <si>
    <t>需求管理基本功能</t>
    <phoneticPr fontId="1" type="noConversion"/>
  </si>
  <si>
    <t>整合配置管理系统</t>
    <phoneticPr fontId="1" type="noConversion"/>
  </si>
  <si>
    <t>架构需求管理的数据库结构</t>
    <phoneticPr fontId="1" type="noConversion"/>
  </si>
  <si>
    <t>使用Entity Framework映射数据库到网站里</t>
    <phoneticPr fontId="1" type="noConversion"/>
  </si>
  <si>
    <t>构建创建里程碑增删改页面</t>
    <phoneticPr fontId="1" type="noConversion"/>
  </si>
  <si>
    <t>构建创建项目增删改页面</t>
    <phoneticPr fontId="1" type="noConversion"/>
  </si>
  <si>
    <t>构建需求增删改页面</t>
    <phoneticPr fontId="1" type="noConversion"/>
  </si>
  <si>
    <t>构建任务增删改页面</t>
    <phoneticPr fontId="1" type="noConversion"/>
  </si>
  <si>
    <t>建立任务与Outlook同步的机制</t>
    <phoneticPr fontId="1" type="noConversion"/>
  </si>
  <si>
    <t>阅读SharePoint与Outlook同步的协议</t>
    <phoneticPr fontId="1" type="noConversion"/>
  </si>
  <si>
    <t>实现Outlook接收任务的类库</t>
    <phoneticPr fontId="1" type="noConversion"/>
  </si>
  <si>
    <t>测试Outlook与系统的同步</t>
    <phoneticPr fontId="1" type="noConversion"/>
  </si>
  <si>
    <t>构建风险管理页面</t>
    <phoneticPr fontId="1" type="noConversion"/>
  </si>
  <si>
    <t>与Excel项目管理模板集成</t>
    <phoneticPr fontId="1" type="noConversion"/>
  </si>
  <si>
    <t>设计Excel项目管理模板</t>
    <phoneticPr fontId="1" type="noConversion"/>
  </si>
  <si>
    <t>实现读取Excel项目管理进度计划文件的程序</t>
    <phoneticPr fontId="1" type="noConversion"/>
  </si>
  <si>
    <t>架构Svn服务器</t>
    <phoneticPr fontId="1" type="noConversion"/>
  </si>
  <si>
    <t>实现Svn服务器的Hook</t>
    <phoneticPr fontId="1" type="noConversion"/>
  </si>
  <si>
    <t>编写Svn服务器Hook的单元测试代码</t>
    <phoneticPr fontId="1" type="noConversion"/>
  </si>
  <si>
    <t>项目管理基本工作流预览</t>
    <phoneticPr fontId="1" type="noConversion"/>
  </si>
  <si>
    <t>项目结束</t>
    <phoneticPr fontId="1" type="noConversion"/>
  </si>
  <si>
    <t>实现审批工作流</t>
    <phoneticPr fontId="1" type="noConversion"/>
  </si>
  <si>
    <t>实现review工作流</t>
    <phoneticPr fontId="1" type="noConversion"/>
  </si>
  <si>
    <t>编写审批工作流的单元测试用例</t>
    <phoneticPr fontId="1" type="noConversion"/>
  </si>
  <si>
    <t>编辑注意事项</t>
    <phoneticPr fontId="1" type="noConversion"/>
  </si>
  <si>
    <t>1、请尽量修改绿色高亮的列。</t>
    <phoneticPr fontId="1" type="noConversion"/>
  </si>
  <si>
    <t>2、添加新的任务时，要么通过插入一行新列，并且通过将上一行的WBS值拷贝到新行中。</t>
    <phoneticPr fontId="1" type="noConversion"/>
  </si>
  <si>
    <t xml:space="preserve">      要么从“Task Template”工作簿里拷贝你需要的任务模板行，并在上表里插入它的拷贝。</t>
    <phoneticPr fontId="1" type="noConversion"/>
  </si>
  <si>
    <t>3、请先阅读在单元格里标注的注释。</t>
    <phoneticPr fontId="1" type="noConversion"/>
  </si>
  <si>
    <t>4、有什么建议，请发邮件给yimin_shi@hotmail.com咨询。</t>
    <phoneticPr fontId="1" type="noConversion"/>
  </si>
  <si>
    <t>WBS</t>
    <phoneticPr fontId="1" type="noConversion"/>
  </si>
</sst>
</file>

<file path=xl/styles.xml><?xml version="1.0" encoding="utf-8"?>
<styleSheet xmlns="http://schemas.openxmlformats.org/spreadsheetml/2006/main">
  <numFmts count="2">
    <numFmt numFmtId="176" formatCode="[$-F800]dddd\,\ mmmm\ dd\,\ yyyy"/>
    <numFmt numFmtId="177" formatCode="0.00_ "/>
  </numFmts>
  <fonts count="12">
    <font>
      <sz val="11"/>
      <color theme="1"/>
      <name val="宋体"/>
      <family val="2"/>
      <charset val="134"/>
      <scheme val="minor"/>
    </font>
    <font>
      <sz val="9"/>
      <name val="宋体"/>
      <family val="2"/>
      <charset val="134"/>
      <scheme val="minor"/>
    </font>
    <font>
      <sz val="10"/>
      <name val="Arial"/>
    </font>
    <font>
      <u/>
      <sz val="10"/>
      <color indexed="12"/>
      <name val="Arial"/>
    </font>
    <font>
      <sz val="11"/>
      <color theme="1"/>
      <name val="微软雅黑"/>
      <family val="2"/>
      <charset val="134"/>
    </font>
    <font>
      <u/>
      <sz val="11"/>
      <color indexed="12"/>
      <name val="Arial"/>
      <family val="2"/>
    </font>
    <font>
      <sz val="20"/>
      <color theme="1"/>
      <name val="微软雅黑"/>
      <family val="2"/>
      <charset val="134"/>
    </font>
    <font>
      <b/>
      <sz val="11"/>
      <color theme="1"/>
      <name val="微软雅黑"/>
      <family val="2"/>
      <charset val="134"/>
    </font>
    <font>
      <sz val="9"/>
      <color indexed="81"/>
      <name val="Tahoma"/>
      <family val="2"/>
    </font>
    <font>
      <b/>
      <sz val="9"/>
      <color indexed="81"/>
      <name val="Tahoma"/>
      <family val="2"/>
    </font>
    <font>
      <b/>
      <sz val="9"/>
      <color indexed="81"/>
      <name val="宋体"/>
      <family val="3"/>
      <charset val="134"/>
    </font>
    <font>
      <sz val="9"/>
      <color indexed="81"/>
      <name val="宋体"/>
      <family val="3"/>
      <charset val="134"/>
    </font>
  </fonts>
  <fills count="5">
    <fill>
      <patternFill patternType="none"/>
    </fill>
    <fill>
      <patternFill patternType="gray125"/>
    </fill>
    <fill>
      <patternFill patternType="solid">
        <fgColor theme="2" tint="-0.249977111117893"/>
        <bgColor indexed="64"/>
      </patternFill>
    </fill>
    <fill>
      <patternFill patternType="solid">
        <fgColor theme="6" tint="-0.249977111117893"/>
        <bgColor indexed="64"/>
      </patternFill>
    </fill>
    <fill>
      <patternFill patternType="solid">
        <fgColor theme="6"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4">
    <xf numFmtId="0" fontId="0" fillId="0" borderId="0">
      <alignment vertical="center"/>
    </xf>
    <xf numFmtId="0" fontId="2" fillId="0" borderId="0"/>
    <xf numFmtId="0" fontId="3" fillId="0" borderId="0" applyNumberFormat="0" applyFill="0" applyBorder="0" applyAlignment="0" applyProtection="0">
      <alignment vertical="top"/>
      <protection locked="0"/>
    </xf>
    <xf numFmtId="9" fontId="2" fillId="0" borderId="0" applyFont="0" applyFill="0" applyBorder="0" applyAlignment="0" applyProtection="0"/>
  </cellStyleXfs>
  <cellXfs count="41">
    <xf numFmtId="0" fontId="0" fillId="0" borderId="0" xfId="0">
      <alignment vertical="center"/>
    </xf>
    <xf numFmtId="0" fontId="4" fillId="0" borderId="0" xfId="0" applyFont="1">
      <alignment vertical="center"/>
    </xf>
    <xf numFmtId="14" fontId="4" fillId="0" borderId="0" xfId="0" applyNumberFormat="1" applyFont="1">
      <alignment vertical="center"/>
    </xf>
    <xf numFmtId="0" fontId="4" fillId="0" borderId="0" xfId="0" applyFont="1" applyBorder="1">
      <alignment vertical="center"/>
    </xf>
    <xf numFmtId="176" fontId="4" fillId="0" borderId="0" xfId="0" applyNumberFormat="1" applyFont="1" applyBorder="1">
      <alignment vertical="center"/>
    </xf>
    <xf numFmtId="9" fontId="4" fillId="0" borderId="0" xfId="0" applyNumberFormat="1" applyFont="1" applyBorder="1">
      <alignment vertical="center"/>
    </xf>
    <xf numFmtId="0" fontId="4" fillId="0" borderId="0" xfId="0" applyFont="1" applyBorder="1" applyAlignment="1">
      <alignment horizontal="right"/>
    </xf>
    <xf numFmtId="176" fontId="4" fillId="0" borderId="1" xfId="0" applyNumberFormat="1" applyFont="1" applyBorder="1" applyAlignment="1">
      <alignment horizontal="center" textRotation="90"/>
    </xf>
    <xf numFmtId="0" fontId="4" fillId="2" borderId="2" xfId="0" applyFont="1" applyFill="1" applyBorder="1" applyAlignment="1">
      <alignment horizontal="left" vertical="center"/>
    </xf>
    <xf numFmtId="0" fontId="4" fillId="2" borderId="3" xfId="0" applyFont="1" applyFill="1" applyBorder="1">
      <alignment vertical="center"/>
    </xf>
    <xf numFmtId="176" fontId="4" fillId="2" borderId="3" xfId="0" applyNumberFormat="1" applyFont="1" applyFill="1" applyBorder="1">
      <alignment vertical="center"/>
    </xf>
    <xf numFmtId="9" fontId="4" fillId="2" borderId="3" xfId="0" applyNumberFormat="1" applyFont="1" applyFill="1" applyBorder="1">
      <alignment vertical="center"/>
    </xf>
    <xf numFmtId="0" fontId="4" fillId="2" borderId="4" xfId="0" applyFont="1" applyFill="1" applyBorder="1">
      <alignment vertical="center"/>
    </xf>
    <xf numFmtId="176" fontId="4" fillId="3" borderId="3" xfId="0" applyNumberFormat="1" applyFont="1" applyFill="1" applyBorder="1">
      <alignment vertical="center"/>
    </xf>
    <xf numFmtId="176" fontId="4" fillId="4" borderId="0" xfId="0" applyNumberFormat="1" applyFont="1" applyFill="1" applyBorder="1">
      <alignment vertical="center"/>
    </xf>
    <xf numFmtId="0" fontId="4" fillId="4" borderId="0" xfId="0" applyFont="1" applyFill="1" applyBorder="1">
      <alignment vertical="center"/>
    </xf>
    <xf numFmtId="9" fontId="4" fillId="4" borderId="0" xfId="0" applyNumberFormat="1" applyFont="1" applyFill="1" applyBorder="1">
      <alignment vertical="center"/>
    </xf>
    <xf numFmtId="0" fontId="4" fillId="4" borderId="0" xfId="0" applyFont="1" applyFill="1" applyBorder="1" applyAlignment="1">
      <alignment horizontal="left" vertical="center" indent="1"/>
    </xf>
    <xf numFmtId="0" fontId="4" fillId="4" borderId="0" xfId="0" applyFont="1" applyFill="1" applyBorder="1" applyAlignment="1">
      <alignment horizontal="left" vertical="center" indent="2"/>
    </xf>
    <xf numFmtId="0" fontId="4" fillId="4" borderId="0" xfId="0" applyFont="1" applyFill="1" applyBorder="1" applyAlignment="1">
      <alignment horizontal="left" vertical="center" indent="3"/>
    </xf>
    <xf numFmtId="0" fontId="5" fillId="4" borderId="0" xfId="2" applyFont="1" applyFill="1" applyBorder="1" applyAlignment="1" applyProtection="1">
      <alignment vertical="center"/>
    </xf>
    <xf numFmtId="0" fontId="4" fillId="0" borderId="5" xfId="0" applyFont="1" applyBorder="1">
      <alignment vertical="center"/>
    </xf>
    <xf numFmtId="0" fontId="6" fillId="0" borderId="0" xfId="0" applyFont="1" applyBorder="1" applyAlignment="1">
      <alignment horizontal="left" vertical="center"/>
    </xf>
    <xf numFmtId="0" fontId="4" fillId="0" borderId="0" xfId="0" applyFont="1" applyBorder="1" applyAlignment="1">
      <alignment horizontal="left" vertical="center"/>
    </xf>
    <xf numFmtId="176" fontId="4" fillId="0" borderId="1" xfId="0" applyNumberFormat="1" applyFont="1" applyBorder="1" applyAlignment="1">
      <alignment horizontal="center" textRotation="90"/>
    </xf>
    <xf numFmtId="0" fontId="4" fillId="0" borderId="6" xfId="0" applyFont="1" applyBorder="1">
      <alignment vertical="center"/>
    </xf>
    <xf numFmtId="176" fontId="4" fillId="0" borderId="6" xfId="0" applyNumberFormat="1" applyFont="1" applyBorder="1">
      <alignment vertical="center"/>
    </xf>
    <xf numFmtId="0" fontId="4" fillId="0" borderId="7" xfId="0" applyFont="1" applyBorder="1">
      <alignment vertical="center"/>
    </xf>
    <xf numFmtId="0" fontId="4" fillId="0" borderId="8" xfId="0" applyFont="1" applyBorder="1">
      <alignment vertical="center"/>
    </xf>
    <xf numFmtId="176" fontId="4" fillId="0" borderId="8" xfId="0" applyNumberFormat="1" applyFont="1" applyBorder="1">
      <alignment vertical="center"/>
    </xf>
    <xf numFmtId="0" fontId="4" fillId="0" borderId="9" xfId="0" applyFont="1" applyBorder="1">
      <alignment vertical="center"/>
    </xf>
    <xf numFmtId="177" fontId="4" fillId="2" borderId="3" xfId="0" applyNumberFormat="1" applyFont="1" applyFill="1" applyBorder="1">
      <alignment vertical="center"/>
    </xf>
    <xf numFmtId="177" fontId="4" fillId="4" borderId="0" xfId="0" applyNumberFormat="1" applyFont="1" applyFill="1" applyBorder="1">
      <alignment vertical="center"/>
    </xf>
    <xf numFmtId="9" fontId="4" fillId="0" borderId="6" xfId="0" applyNumberFormat="1" applyFont="1" applyBorder="1">
      <alignment vertical="center"/>
    </xf>
    <xf numFmtId="0" fontId="4" fillId="0" borderId="11" xfId="0" applyFont="1" applyBorder="1">
      <alignment vertical="center"/>
    </xf>
    <xf numFmtId="0" fontId="4" fillId="0" borderId="12" xfId="0" applyFont="1" applyBorder="1">
      <alignment vertical="center"/>
    </xf>
    <xf numFmtId="9" fontId="4" fillId="0" borderId="8" xfId="0" applyNumberFormat="1" applyFont="1" applyBorder="1">
      <alignment vertical="center"/>
    </xf>
    <xf numFmtId="0" fontId="4" fillId="0" borderId="1" xfId="0" applyFont="1" applyBorder="1" applyAlignment="1">
      <alignment horizontal="center"/>
    </xf>
    <xf numFmtId="176" fontId="4" fillId="0" borderId="1" xfId="0" applyNumberFormat="1" applyFont="1" applyBorder="1" applyAlignment="1">
      <alignment horizontal="center"/>
    </xf>
    <xf numFmtId="0" fontId="4" fillId="0" borderId="1" xfId="0" applyFont="1" applyBorder="1" applyAlignment="1">
      <alignment textRotation="90"/>
    </xf>
    <xf numFmtId="0" fontId="7" fillId="0" borderId="10" xfId="0" applyFont="1" applyBorder="1">
      <alignment vertical="center"/>
    </xf>
  </cellXfs>
  <cellStyles count="4">
    <cellStyle name="Hyperlink" xfId="2" builtinId="8"/>
    <cellStyle name="Normal" xfId="0" builtinId="0"/>
    <cellStyle name="Normal 2" xfId="1"/>
    <cellStyle name="Percent 2" xfId="3"/>
  </cellStyles>
  <dxfs count="8">
    <dxf>
      <fill>
        <patternFill>
          <bgColor rgb="FFC00000"/>
        </patternFill>
      </fill>
    </dxf>
    <dxf>
      <fill>
        <patternFill>
          <bgColor theme="1" tint="0.499984740745262"/>
        </patternFill>
      </fill>
    </dxf>
    <dxf>
      <fill>
        <patternFill>
          <bgColor theme="4" tint="0.39994506668294322"/>
        </patternFill>
      </fill>
    </dxf>
    <dxf>
      <font>
        <b val="0"/>
        <i val="0"/>
        <strike val="0"/>
        <condense val="0"/>
        <extend val="0"/>
        <outline val="0"/>
        <shadow val="0"/>
        <u val="none"/>
        <vertAlign val="baseline"/>
        <sz val="11"/>
        <color theme="1"/>
        <name val="微软雅黑"/>
        <scheme val="none"/>
      </font>
      <numFmt numFmtId="19" formatCode="yyyy/m/d"/>
    </dxf>
    <dxf>
      <font>
        <b val="0"/>
        <i val="0"/>
        <strike val="0"/>
        <condense val="0"/>
        <extend val="0"/>
        <outline val="0"/>
        <shadow val="0"/>
        <u val="none"/>
        <vertAlign val="baseline"/>
        <sz val="11"/>
        <color theme="1"/>
        <name val="微软雅黑"/>
        <scheme val="none"/>
      </font>
    </dxf>
    <dxf>
      <font>
        <b val="0"/>
        <i val="0"/>
        <strike val="0"/>
        <condense val="0"/>
        <extend val="0"/>
        <outline val="0"/>
        <shadow val="0"/>
        <u val="none"/>
        <vertAlign val="baseline"/>
        <sz val="11"/>
        <color theme="1"/>
        <name val="微软雅黑"/>
        <scheme val="none"/>
      </font>
    </dxf>
    <dxf>
      <font>
        <b val="0"/>
        <i val="0"/>
        <strike val="0"/>
        <condense val="0"/>
        <extend val="0"/>
        <outline val="0"/>
        <shadow val="0"/>
        <u val="none"/>
        <vertAlign val="baseline"/>
        <sz val="11"/>
        <color theme="1"/>
        <name val="微软雅黑"/>
        <scheme val="none"/>
      </font>
      <numFmt numFmtId="19" formatCode="yyyy/m/d"/>
    </dxf>
    <dxf>
      <font>
        <b val="0"/>
        <i val="0"/>
        <strike val="0"/>
        <condense val="0"/>
        <extend val="0"/>
        <outline val="0"/>
        <shadow val="0"/>
        <u val="none"/>
        <vertAlign val="baseline"/>
        <sz val="11"/>
        <color theme="1"/>
        <name val="微软雅黑"/>
        <scheme val="none"/>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holidaydetails" displayName="holidaydetails" ref="A1:B30" totalsRowShown="0" headerRowDxfId="7">
  <autoFilter ref="A1:B30"/>
  <tableColumns count="2">
    <tableColumn id="1" name="假期名"/>
    <tableColumn id="2" name="假期" dataDxfId="6"/>
  </tableColumns>
  <tableStyleInfo name="TableStyleLight9" showFirstColumn="0" showLastColumn="0" showRowStripes="1" showColumnStripes="0"/>
</table>
</file>

<file path=xl/tables/table2.xml><?xml version="1.0" encoding="utf-8"?>
<table xmlns="http://schemas.openxmlformats.org/spreadsheetml/2006/main" id="2" name="exceptionworkdays" displayName="exceptionworkdays" ref="D1:D7" totalsRowShown="0" headerRowDxfId="5" dataDxfId="4">
  <autoFilter ref="D1:D7"/>
  <tableColumns count="1">
    <tableColumn id="1" name="正常上班时间" dataDxfId="3"/>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yimin_shi@hotmail.com" TargetMode="External"/><Relationship Id="rId1" Type="http://schemas.openxmlformats.org/officeDocument/2006/relationships/hyperlink" Target="mailto:yimin_shi@hotmail.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hyperlink" Target="mailto:yimin_shi@hotmail.com" TargetMode="External"/></Relationships>
</file>

<file path=xl/worksheets/sheet1.xml><?xml version="1.0" encoding="utf-8"?>
<worksheet xmlns="http://schemas.openxmlformats.org/spreadsheetml/2006/main" xmlns:r="http://schemas.openxmlformats.org/officeDocument/2006/relationships">
  <dimension ref="A1:ADI51"/>
  <sheetViews>
    <sheetView showGridLines="0" tabSelected="1" topLeftCell="A28" zoomScaleNormal="100" workbookViewId="0">
      <selection activeCell="C55" sqref="C55"/>
    </sheetView>
  </sheetViews>
  <sheetFormatPr defaultColWidth="9" defaultRowHeight="16.5"/>
  <cols>
    <col min="1" max="1" width="9.125" style="3" bestFit="1" customWidth="1"/>
    <col min="2" max="2" width="20.375" style="3" bestFit="1" customWidth="1"/>
    <col min="3" max="3" width="22.375" style="3" bestFit="1" customWidth="1"/>
    <col min="4" max="4" width="17.125" style="4" bestFit="1" customWidth="1"/>
    <col min="5" max="5" width="17" style="4" bestFit="1" customWidth="1"/>
    <col min="6" max="6" width="7.25" style="3" bestFit="1" customWidth="1"/>
    <col min="7" max="7" width="6.75" style="5" bestFit="1" customWidth="1"/>
    <col min="8" max="8" width="3.5" style="3" bestFit="1" customWidth="1"/>
    <col min="9" max="10" width="3.875" style="3" bestFit="1" customWidth="1"/>
    <col min="11" max="787" width="2.625" style="3" customWidth="1"/>
    <col min="788" max="788" width="15.75" style="3" bestFit="1" customWidth="1"/>
    <col min="789" max="16384" width="9" style="3"/>
  </cols>
  <sheetData>
    <row r="1" spans="1:789" ht="27.75">
      <c r="A1" s="22" t="s">
        <v>16</v>
      </c>
      <c r="B1" s="22"/>
    </row>
    <row r="2" spans="1:789">
      <c r="A2" s="23" t="s">
        <v>17</v>
      </c>
      <c r="B2" s="23"/>
      <c r="C2" s="6" t="s">
        <v>18</v>
      </c>
      <c r="D2" s="4">
        <f ca="1">TODAY()</f>
        <v>40539</v>
      </c>
    </row>
    <row r="4" spans="1:789">
      <c r="B4" s="3" t="s">
        <v>19</v>
      </c>
    </row>
    <row r="5" spans="1:789">
      <c r="B5" s="3" t="s">
        <v>20</v>
      </c>
      <c r="C5" s="4">
        <v>40515</v>
      </c>
    </row>
    <row r="8" spans="1:789">
      <c r="K8" s="4">
        <f>C5-WEEKDAY(C5, 1)+2</f>
        <v>40511</v>
      </c>
      <c r="L8" s="4">
        <f>K8+1</f>
        <v>40512</v>
      </c>
      <c r="M8" s="4">
        <f t="shared" ref="M8:BX8" si="0">L8+1</f>
        <v>40513</v>
      </c>
      <c r="N8" s="4">
        <f t="shared" si="0"/>
        <v>40514</v>
      </c>
      <c r="O8" s="4">
        <f t="shared" si="0"/>
        <v>40515</v>
      </c>
      <c r="P8" s="4">
        <f t="shared" si="0"/>
        <v>40516</v>
      </c>
      <c r="Q8" s="4">
        <f t="shared" si="0"/>
        <v>40517</v>
      </c>
      <c r="R8" s="4">
        <f t="shared" si="0"/>
        <v>40518</v>
      </c>
      <c r="S8" s="4">
        <f t="shared" si="0"/>
        <v>40519</v>
      </c>
      <c r="T8" s="4">
        <f t="shared" si="0"/>
        <v>40520</v>
      </c>
      <c r="U8" s="4">
        <f t="shared" si="0"/>
        <v>40521</v>
      </c>
      <c r="V8" s="4">
        <f t="shared" si="0"/>
        <v>40522</v>
      </c>
      <c r="W8" s="4">
        <f t="shared" si="0"/>
        <v>40523</v>
      </c>
      <c r="X8" s="4">
        <f t="shared" si="0"/>
        <v>40524</v>
      </c>
      <c r="Y8" s="4">
        <f t="shared" si="0"/>
        <v>40525</v>
      </c>
      <c r="Z8" s="4">
        <f t="shared" si="0"/>
        <v>40526</v>
      </c>
      <c r="AA8" s="4">
        <f t="shared" si="0"/>
        <v>40527</v>
      </c>
      <c r="AB8" s="4">
        <f t="shared" si="0"/>
        <v>40528</v>
      </c>
      <c r="AC8" s="4">
        <f t="shared" si="0"/>
        <v>40529</v>
      </c>
      <c r="AD8" s="4">
        <f t="shared" si="0"/>
        <v>40530</v>
      </c>
      <c r="AE8" s="4">
        <f t="shared" si="0"/>
        <v>40531</v>
      </c>
      <c r="AF8" s="4">
        <f t="shared" si="0"/>
        <v>40532</v>
      </c>
      <c r="AG8" s="4">
        <f t="shared" si="0"/>
        <v>40533</v>
      </c>
      <c r="AH8" s="4">
        <f t="shared" si="0"/>
        <v>40534</v>
      </c>
      <c r="AI8" s="4">
        <f t="shared" si="0"/>
        <v>40535</v>
      </c>
      <c r="AJ8" s="4">
        <f t="shared" si="0"/>
        <v>40536</v>
      </c>
      <c r="AK8" s="4">
        <f t="shared" si="0"/>
        <v>40537</v>
      </c>
      <c r="AL8" s="4">
        <f t="shared" si="0"/>
        <v>40538</v>
      </c>
      <c r="AM8" s="4">
        <f t="shared" si="0"/>
        <v>40539</v>
      </c>
      <c r="AN8" s="4">
        <f t="shared" si="0"/>
        <v>40540</v>
      </c>
      <c r="AO8" s="4">
        <f t="shared" si="0"/>
        <v>40541</v>
      </c>
      <c r="AP8" s="4">
        <f t="shared" si="0"/>
        <v>40542</v>
      </c>
      <c r="AQ8" s="4">
        <f t="shared" si="0"/>
        <v>40543</v>
      </c>
      <c r="AR8" s="4">
        <f t="shared" si="0"/>
        <v>40544</v>
      </c>
      <c r="AS8" s="4">
        <f t="shared" si="0"/>
        <v>40545</v>
      </c>
      <c r="AT8" s="4">
        <f t="shared" si="0"/>
        <v>40546</v>
      </c>
      <c r="AU8" s="4">
        <f t="shared" si="0"/>
        <v>40547</v>
      </c>
      <c r="AV8" s="4">
        <f t="shared" si="0"/>
        <v>40548</v>
      </c>
      <c r="AW8" s="4">
        <f t="shared" si="0"/>
        <v>40549</v>
      </c>
      <c r="AX8" s="4">
        <f t="shared" si="0"/>
        <v>40550</v>
      </c>
      <c r="AY8" s="4">
        <f t="shared" si="0"/>
        <v>40551</v>
      </c>
      <c r="AZ8" s="4">
        <f t="shared" si="0"/>
        <v>40552</v>
      </c>
      <c r="BA8" s="4">
        <f t="shared" si="0"/>
        <v>40553</v>
      </c>
      <c r="BB8" s="4">
        <f t="shared" si="0"/>
        <v>40554</v>
      </c>
      <c r="BC8" s="4">
        <f t="shared" si="0"/>
        <v>40555</v>
      </c>
      <c r="BD8" s="4">
        <f t="shared" si="0"/>
        <v>40556</v>
      </c>
      <c r="BE8" s="4">
        <f t="shared" si="0"/>
        <v>40557</v>
      </c>
      <c r="BF8" s="4">
        <f t="shared" si="0"/>
        <v>40558</v>
      </c>
      <c r="BG8" s="4">
        <f t="shared" si="0"/>
        <v>40559</v>
      </c>
      <c r="BH8" s="4">
        <f t="shared" si="0"/>
        <v>40560</v>
      </c>
      <c r="BI8" s="4">
        <f t="shared" si="0"/>
        <v>40561</v>
      </c>
      <c r="BJ8" s="4">
        <f t="shared" si="0"/>
        <v>40562</v>
      </c>
      <c r="BK8" s="4">
        <f t="shared" si="0"/>
        <v>40563</v>
      </c>
      <c r="BL8" s="4">
        <f t="shared" si="0"/>
        <v>40564</v>
      </c>
      <c r="BM8" s="4">
        <f t="shared" si="0"/>
        <v>40565</v>
      </c>
      <c r="BN8" s="4">
        <f t="shared" si="0"/>
        <v>40566</v>
      </c>
      <c r="BO8" s="4">
        <f t="shared" si="0"/>
        <v>40567</v>
      </c>
      <c r="BP8" s="4">
        <f t="shared" si="0"/>
        <v>40568</v>
      </c>
      <c r="BQ8" s="4">
        <f t="shared" si="0"/>
        <v>40569</v>
      </c>
      <c r="BR8" s="4">
        <f t="shared" si="0"/>
        <v>40570</v>
      </c>
      <c r="BS8" s="4">
        <f t="shared" si="0"/>
        <v>40571</v>
      </c>
      <c r="BT8" s="4">
        <f t="shared" si="0"/>
        <v>40572</v>
      </c>
      <c r="BU8" s="4">
        <f t="shared" si="0"/>
        <v>40573</v>
      </c>
      <c r="BV8" s="4">
        <f t="shared" si="0"/>
        <v>40574</v>
      </c>
      <c r="BW8" s="4">
        <f t="shared" si="0"/>
        <v>40575</v>
      </c>
      <c r="BX8" s="4">
        <f t="shared" si="0"/>
        <v>40576</v>
      </c>
      <c r="BY8" s="4">
        <f t="shared" ref="BY8:EJ8" si="1">BX8+1</f>
        <v>40577</v>
      </c>
      <c r="BZ8" s="4">
        <f t="shared" si="1"/>
        <v>40578</v>
      </c>
      <c r="CA8" s="4">
        <f t="shared" si="1"/>
        <v>40579</v>
      </c>
      <c r="CB8" s="4">
        <f t="shared" si="1"/>
        <v>40580</v>
      </c>
      <c r="CC8" s="4">
        <f t="shared" si="1"/>
        <v>40581</v>
      </c>
      <c r="CD8" s="4">
        <f t="shared" si="1"/>
        <v>40582</v>
      </c>
      <c r="CE8" s="4">
        <f t="shared" si="1"/>
        <v>40583</v>
      </c>
      <c r="CF8" s="4">
        <f t="shared" si="1"/>
        <v>40584</v>
      </c>
      <c r="CG8" s="4">
        <f t="shared" si="1"/>
        <v>40585</v>
      </c>
      <c r="CH8" s="4">
        <f t="shared" si="1"/>
        <v>40586</v>
      </c>
      <c r="CI8" s="4">
        <f t="shared" si="1"/>
        <v>40587</v>
      </c>
      <c r="CJ8" s="4">
        <f t="shared" si="1"/>
        <v>40588</v>
      </c>
      <c r="CK8" s="4">
        <f t="shared" si="1"/>
        <v>40589</v>
      </c>
      <c r="CL8" s="4">
        <f t="shared" si="1"/>
        <v>40590</v>
      </c>
      <c r="CM8" s="4">
        <f t="shared" si="1"/>
        <v>40591</v>
      </c>
      <c r="CN8" s="4">
        <f t="shared" si="1"/>
        <v>40592</v>
      </c>
      <c r="CO8" s="4">
        <f t="shared" si="1"/>
        <v>40593</v>
      </c>
      <c r="CP8" s="4">
        <f t="shared" si="1"/>
        <v>40594</v>
      </c>
      <c r="CQ8" s="4">
        <f t="shared" si="1"/>
        <v>40595</v>
      </c>
      <c r="CR8" s="4">
        <f t="shared" si="1"/>
        <v>40596</v>
      </c>
      <c r="CS8" s="4">
        <f t="shared" si="1"/>
        <v>40597</v>
      </c>
      <c r="CT8" s="4">
        <f t="shared" si="1"/>
        <v>40598</v>
      </c>
      <c r="CU8" s="4">
        <f t="shared" si="1"/>
        <v>40599</v>
      </c>
      <c r="CV8" s="4">
        <f t="shared" si="1"/>
        <v>40600</v>
      </c>
      <c r="CW8" s="4">
        <f t="shared" si="1"/>
        <v>40601</v>
      </c>
      <c r="CX8" s="4">
        <f t="shared" si="1"/>
        <v>40602</v>
      </c>
      <c r="CY8" s="4">
        <f t="shared" si="1"/>
        <v>40603</v>
      </c>
      <c r="CZ8" s="4">
        <f t="shared" si="1"/>
        <v>40604</v>
      </c>
      <c r="DA8" s="4">
        <f t="shared" si="1"/>
        <v>40605</v>
      </c>
      <c r="DB8" s="4">
        <f t="shared" si="1"/>
        <v>40606</v>
      </c>
      <c r="DC8" s="4">
        <f t="shared" si="1"/>
        <v>40607</v>
      </c>
      <c r="DD8" s="4">
        <f t="shared" si="1"/>
        <v>40608</v>
      </c>
      <c r="DE8" s="4">
        <f t="shared" si="1"/>
        <v>40609</v>
      </c>
      <c r="DF8" s="4">
        <f t="shared" si="1"/>
        <v>40610</v>
      </c>
      <c r="DG8" s="4">
        <f t="shared" si="1"/>
        <v>40611</v>
      </c>
      <c r="DH8" s="4">
        <f t="shared" si="1"/>
        <v>40612</v>
      </c>
      <c r="DI8" s="4">
        <f t="shared" si="1"/>
        <v>40613</v>
      </c>
      <c r="DJ8" s="4">
        <f t="shared" si="1"/>
        <v>40614</v>
      </c>
      <c r="DK8" s="4">
        <f t="shared" si="1"/>
        <v>40615</v>
      </c>
      <c r="DL8" s="4">
        <f t="shared" si="1"/>
        <v>40616</v>
      </c>
      <c r="DM8" s="4">
        <f t="shared" si="1"/>
        <v>40617</v>
      </c>
      <c r="DN8" s="4">
        <f t="shared" si="1"/>
        <v>40618</v>
      </c>
      <c r="DO8" s="4">
        <f t="shared" si="1"/>
        <v>40619</v>
      </c>
      <c r="DP8" s="4">
        <f t="shared" si="1"/>
        <v>40620</v>
      </c>
      <c r="DQ8" s="4">
        <f t="shared" si="1"/>
        <v>40621</v>
      </c>
      <c r="DR8" s="4">
        <f t="shared" si="1"/>
        <v>40622</v>
      </c>
      <c r="DS8" s="4">
        <f t="shared" si="1"/>
        <v>40623</v>
      </c>
      <c r="DT8" s="4">
        <f t="shared" si="1"/>
        <v>40624</v>
      </c>
      <c r="DU8" s="4">
        <f t="shared" si="1"/>
        <v>40625</v>
      </c>
      <c r="DV8" s="4">
        <f t="shared" si="1"/>
        <v>40626</v>
      </c>
      <c r="DW8" s="4">
        <f t="shared" si="1"/>
        <v>40627</v>
      </c>
      <c r="DX8" s="4">
        <f t="shared" si="1"/>
        <v>40628</v>
      </c>
      <c r="DY8" s="4">
        <f t="shared" si="1"/>
        <v>40629</v>
      </c>
      <c r="DZ8" s="4">
        <f t="shared" si="1"/>
        <v>40630</v>
      </c>
      <c r="EA8" s="4">
        <f t="shared" si="1"/>
        <v>40631</v>
      </c>
      <c r="EB8" s="4">
        <f t="shared" si="1"/>
        <v>40632</v>
      </c>
      <c r="EC8" s="4">
        <f t="shared" si="1"/>
        <v>40633</v>
      </c>
      <c r="ED8" s="4">
        <f t="shared" si="1"/>
        <v>40634</v>
      </c>
      <c r="EE8" s="4">
        <f t="shared" si="1"/>
        <v>40635</v>
      </c>
      <c r="EF8" s="4">
        <f t="shared" si="1"/>
        <v>40636</v>
      </c>
      <c r="EG8" s="4">
        <f t="shared" si="1"/>
        <v>40637</v>
      </c>
      <c r="EH8" s="4">
        <f t="shared" si="1"/>
        <v>40638</v>
      </c>
      <c r="EI8" s="4">
        <f t="shared" si="1"/>
        <v>40639</v>
      </c>
      <c r="EJ8" s="4">
        <f t="shared" si="1"/>
        <v>40640</v>
      </c>
      <c r="EK8" s="4">
        <f t="shared" ref="EK8:GV8" si="2">EJ8+1</f>
        <v>40641</v>
      </c>
      <c r="EL8" s="4">
        <f t="shared" si="2"/>
        <v>40642</v>
      </c>
      <c r="EM8" s="4">
        <f t="shared" si="2"/>
        <v>40643</v>
      </c>
      <c r="EN8" s="4">
        <f t="shared" si="2"/>
        <v>40644</v>
      </c>
      <c r="EO8" s="4">
        <f t="shared" si="2"/>
        <v>40645</v>
      </c>
      <c r="EP8" s="4">
        <f t="shared" si="2"/>
        <v>40646</v>
      </c>
      <c r="EQ8" s="4">
        <f t="shared" si="2"/>
        <v>40647</v>
      </c>
      <c r="ER8" s="4">
        <f t="shared" si="2"/>
        <v>40648</v>
      </c>
      <c r="ES8" s="4">
        <f t="shared" si="2"/>
        <v>40649</v>
      </c>
      <c r="ET8" s="4">
        <f t="shared" si="2"/>
        <v>40650</v>
      </c>
      <c r="EU8" s="4">
        <f t="shared" si="2"/>
        <v>40651</v>
      </c>
      <c r="EV8" s="4">
        <f t="shared" si="2"/>
        <v>40652</v>
      </c>
      <c r="EW8" s="4">
        <f t="shared" si="2"/>
        <v>40653</v>
      </c>
      <c r="EX8" s="4">
        <f t="shared" si="2"/>
        <v>40654</v>
      </c>
      <c r="EY8" s="4">
        <f t="shared" si="2"/>
        <v>40655</v>
      </c>
      <c r="EZ8" s="4">
        <f t="shared" si="2"/>
        <v>40656</v>
      </c>
      <c r="FA8" s="4">
        <f t="shared" si="2"/>
        <v>40657</v>
      </c>
      <c r="FB8" s="4">
        <f t="shared" si="2"/>
        <v>40658</v>
      </c>
      <c r="FC8" s="4">
        <f t="shared" si="2"/>
        <v>40659</v>
      </c>
      <c r="FD8" s="4">
        <f t="shared" si="2"/>
        <v>40660</v>
      </c>
      <c r="FE8" s="4">
        <f t="shared" si="2"/>
        <v>40661</v>
      </c>
      <c r="FF8" s="4">
        <f t="shared" si="2"/>
        <v>40662</v>
      </c>
      <c r="FG8" s="4">
        <f t="shared" si="2"/>
        <v>40663</v>
      </c>
      <c r="FH8" s="4">
        <f t="shared" si="2"/>
        <v>40664</v>
      </c>
      <c r="FI8" s="4">
        <f t="shared" si="2"/>
        <v>40665</v>
      </c>
      <c r="FJ8" s="4">
        <f t="shared" si="2"/>
        <v>40666</v>
      </c>
      <c r="FK8" s="4">
        <f t="shared" si="2"/>
        <v>40667</v>
      </c>
      <c r="FL8" s="4">
        <f t="shared" si="2"/>
        <v>40668</v>
      </c>
      <c r="FM8" s="4">
        <f t="shared" si="2"/>
        <v>40669</v>
      </c>
      <c r="FN8" s="4">
        <f t="shared" si="2"/>
        <v>40670</v>
      </c>
      <c r="FO8" s="4">
        <f t="shared" si="2"/>
        <v>40671</v>
      </c>
      <c r="FP8" s="4">
        <f t="shared" si="2"/>
        <v>40672</v>
      </c>
      <c r="FQ8" s="4">
        <f t="shared" si="2"/>
        <v>40673</v>
      </c>
      <c r="FR8" s="4">
        <f t="shared" si="2"/>
        <v>40674</v>
      </c>
      <c r="FS8" s="4">
        <f t="shared" si="2"/>
        <v>40675</v>
      </c>
      <c r="FT8" s="4">
        <f t="shared" si="2"/>
        <v>40676</v>
      </c>
      <c r="FU8" s="4">
        <f t="shared" si="2"/>
        <v>40677</v>
      </c>
      <c r="FV8" s="4">
        <f t="shared" si="2"/>
        <v>40678</v>
      </c>
      <c r="FW8" s="4">
        <f t="shared" si="2"/>
        <v>40679</v>
      </c>
      <c r="FX8" s="4">
        <f t="shared" si="2"/>
        <v>40680</v>
      </c>
      <c r="FY8" s="4">
        <f t="shared" si="2"/>
        <v>40681</v>
      </c>
      <c r="FZ8" s="4">
        <f t="shared" si="2"/>
        <v>40682</v>
      </c>
      <c r="GA8" s="4">
        <f t="shared" si="2"/>
        <v>40683</v>
      </c>
      <c r="GB8" s="4">
        <f t="shared" si="2"/>
        <v>40684</v>
      </c>
      <c r="GC8" s="4">
        <f t="shared" si="2"/>
        <v>40685</v>
      </c>
      <c r="GD8" s="4">
        <f t="shared" si="2"/>
        <v>40686</v>
      </c>
      <c r="GE8" s="4">
        <f t="shared" si="2"/>
        <v>40687</v>
      </c>
      <c r="GF8" s="4">
        <f t="shared" si="2"/>
        <v>40688</v>
      </c>
      <c r="GG8" s="4">
        <f t="shared" si="2"/>
        <v>40689</v>
      </c>
      <c r="GH8" s="4">
        <f t="shared" si="2"/>
        <v>40690</v>
      </c>
      <c r="GI8" s="4">
        <f t="shared" si="2"/>
        <v>40691</v>
      </c>
      <c r="GJ8" s="4">
        <f t="shared" si="2"/>
        <v>40692</v>
      </c>
      <c r="GK8" s="4">
        <f t="shared" si="2"/>
        <v>40693</v>
      </c>
      <c r="GL8" s="4">
        <f t="shared" si="2"/>
        <v>40694</v>
      </c>
      <c r="GM8" s="4">
        <f t="shared" si="2"/>
        <v>40695</v>
      </c>
      <c r="GN8" s="4">
        <f t="shared" si="2"/>
        <v>40696</v>
      </c>
      <c r="GO8" s="4">
        <f t="shared" si="2"/>
        <v>40697</v>
      </c>
      <c r="GP8" s="4">
        <f t="shared" si="2"/>
        <v>40698</v>
      </c>
      <c r="GQ8" s="4">
        <f t="shared" si="2"/>
        <v>40699</v>
      </c>
      <c r="GR8" s="4">
        <f t="shared" si="2"/>
        <v>40700</v>
      </c>
      <c r="GS8" s="4">
        <f t="shared" si="2"/>
        <v>40701</v>
      </c>
      <c r="GT8" s="4">
        <f t="shared" si="2"/>
        <v>40702</v>
      </c>
      <c r="GU8" s="4">
        <f t="shared" si="2"/>
        <v>40703</v>
      </c>
      <c r="GV8" s="4">
        <f t="shared" si="2"/>
        <v>40704</v>
      </c>
      <c r="GW8" s="4">
        <f t="shared" ref="GW8:JH8" si="3">GV8+1</f>
        <v>40705</v>
      </c>
      <c r="GX8" s="4">
        <f t="shared" si="3"/>
        <v>40706</v>
      </c>
      <c r="GY8" s="4">
        <f t="shared" si="3"/>
        <v>40707</v>
      </c>
      <c r="GZ8" s="4">
        <f t="shared" si="3"/>
        <v>40708</v>
      </c>
      <c r="HA8" s="4">
        <f t="shared" si="3"/>
        <v>40709</v>
      </c>
      <c r="HB8" s="4">
        <f t="shared" si="3"/>
        <v>40710</v>
      </c>
      <c r="HC8" s="4">
        <f t="shared" si="3"/>
        <v>40711</v>
      </c>
      <c r="HD8" s="4">
        <f t="shared" si="3"/>
        <v>40712</v>
      </c>
      <c r="HE8" s="4">
        <f t="shared" si="3"/>
        <v>40713</v>
      </c>
      <c r="HF8" s="4">
        <f t="shared" si="3"/>
        <v>40714</v>
      </c>
      <c r="HG8" s="4">
        <f t="shared" si="3"/>
        <v>40715</v>
      </c>
      <c r="HH8" s="4">
        <f t="shared" si="3"/>
        <v>40716</v>
      </c>
      <c r="HI8" s="4">
        <f t="shared" si="3"/>
        <v>40717</v>
      </c>
      <c r="HJ8" s="4">
        <f t="shared" si="3"/>
        <v>40718</v>
      </c>
      <c r="HK8" s="4">
        <f t="shared" si="3"/>
        <v>40719</v>
      </c>
      <c r="HL8" s="4">
        <f t="shared" si="3"/>
        <v>40720</v>
      </c>
      <c r="HM8" s="4">
        <f t="shared" si="3"/>
        <v>40721</v>
      </c>
      <c r="HN8" s="4">
        <f t="shared" si="3"/>
        <v>40722</v>
      </c>
      <c r="HO8" s="4">
        <f t="shared" si="3"/>
        <v>40723</v>
      </c>
      <c r="HP8" s="4">
        <f t="shared" si="3"/>
        <v>40724</v>
      </c>
      <c r="HQ8" s="4">
        <f t="shared" si="3"/>
        <v>40725</v>
      </c>
      <c r="HR8" s="4">
        <f t="shared" si="3"/>
        <v>40726</v>
      </c>
      <c r="HS8" s="4">
        <f t="shared" si="3"/>
        <v>40727</v>
      </c>
      <c r="HT8" s="4">
        <f t="shared" si="3"/>
        <v>40728</v>
      </c>
      <c r="HU8" s="4">
        <f t="shared" si="3"/>
        <v>40729</v>
      </c>
      <c r="HV8" s="4">
        <f t="shared" si="3"/>
        <v>40730</v>
      </c>
      <c r="HW8" s="4">
        <f t="shared" si="3"/>
        <v>40731</v>
      </c>
      <c r="HX8" s="4">
        <f t="shared" si="3"/>
        <v>40732</v>
      </c>
      <c r="HY8" s="4">
        <f t="shared" si="3"/>
        <v>40733</v>
      </c>
      <c r="HZ8" s="4">
        <f t="shared" si="3"/>
        <v>40734</v>
      </c>
      <c r="IA8" s="4">
        <f t="shared" si="3"/>
        <v>40735</v>
      </c>
      <c r="IB8" s="4">
        <f t="shared" si="3"/>
        <v>40736</v>
      </c>
      <c r="IC8" s="4">
        <f t="shared" si="3"/>
        <v>40737</v>
      </c>
      <c r="ID8" s="4">
        <f t="shared" si="3"/>
        <v>40738</v>
      </c>
      <c r="IE8" s="4">
        <f t="shared" si="3"/>
        <v>40739</v>
      </c>
      <c r="IF8" s="4">
        <f t="shared" si="3"/>
        <v>40740</v>
      </c>
      <c r="IG8" s="4">
        <f t="shared" si="3"/>
        <v>40741</v>
      </c>
      <c r="IH8" s="4">
        <f t="shared" si="3"/>
        <v>40742</v>
      </c>
      <c r="II8" s="4">
        <f t="shared" si="3"/>
        <v>40743</v>
      </c>
      <c r="IJ8" s="4">
        <f t="shared" si="3"/>
        <v>40744</v>
      </c>
      <c r="IK8" s="4">
        <f t="shared" si="3"/>
        <v>40745</v>
      </c>
      <c r="IL8" s="4">
        <f t="shared" si="3"/>
        <v>40746</v>
      </c>
      <c r="IM8" s="4">
        <f t="shared" si="3"/>
        <v>40747</v>
      </c>
      <c r="IN8" s="4">
        <f t="shared" si="3"/>
        <v>40748</v>
      </c>
      <c r="IO8" s="4">
        <f t="shared" si="3"/>
        <v>40749</v>
      </c>
      <c r="IP8" s="4">
        <f t="shared" si="3"/>
        <v>40750</v>
      </c>
      <c r="IQ8" s="4">
        <f t="shared" si="3"/>
        <v>40751</v>
      </c>
      <c r="IR8" s="4">
        <f t="shared" si="3"/>
        <v>40752</v>
      </c>
      <c r="IS8" s="4">
        <f t="shared" si="3"/>
        <v>40753</v>
      </c>
      <c r="IT8" s="4">
        <f t="shared" si="3"/>
        <v>40754</v>
      </c>
      <c r="IU8" s="4">
        <f t="shared" si="3"/>
        <v>40755</v>
      </c>
      <c r="IV8" s="4">
        <f t="shared" si="3"/>
        <v>40756</v>
      </c>
      <c r="IW8" s="4">
        <f t="shared" si="3"/>
        <v>40757</v>
      </c>
      <c r="IX8" s="4">
        <f t="shared" si="3"/>
        <v>40758</v>
      </c>
      <c r="IY8" s="4">
        <f t="shared" si="3"/>
        <v>40759</v>
      </c>
      <c r="IZ8" s="4">
        <f t="shared" si="3"/>
        <v>40760</v>
      </c>
      <c r="JA8" s="4">
        <f t="shared" si="3"/>
        <v>40761</v>
      </c>
      <c r="JB8" s="4">
        <f t="shared" si="3"/>
        <v>40762</v>
      </c>
      <c r="JC8" s="4">
        <f t="shared" si="3"/>
        <v>40763</v>
      </c>
      <c r="JD8" s="4">
        <f t="shared" si="3"/>
        <v>40764</v>
      </c>
      <c r="JE8" s="4">
        <f t="shared" si="3"/>
        <v>40765</v>
      </c>
      <c r="JF8" s="4">
        <f t="shared" si="3"/>
        <v>40766</v>
      </c>
      <c r="JG8" s="4">
        <f t="shared" si="3"/>
        <v>40767</v>
      </c>
      <c r="JH8" s="4">
        <f t="shared" si="3"/>
        <v>40768</v>
      </c>
      <c r="JI8" s="4">
        <f t="shared" ref="JI8:LT8" si="4">JH8+1</f>
        <v>40769</v>
      </c>
      <c r="JJ8" s="4">
        <f t="shared" si="4"/>
        <v>40770</v>
      </c>
      <c r="JK8" s="4">
        <f t="shared" si="4"/>
        <v>40771</v>
      </c>
      <c r="JL8" s="4">
        <f t="shared" si="4"/>
        <v>40772</v>
      </c>
      <c r="JM8" s="4">
        <f t="shared" si="4"/>
        <v>40773</v>
      </c>
      <c r="JN8" s="4">
        <f t="shared" si="4"/>
        <v>40774</v>
      </c>
      <c r="JO8" s="4">
        <f t="shared" si="4"/>
        <v>40775</v>
      </c>
      <c r="JP8" s="4">
        <f t="shared" si="4"/>
        <v>40776</v>
      </c>
      <c r="JQ8" s="4">
        <f t="shared" si="4"/>
        <v>40777</v>
      </c>
      <c r="JR8" s="4">
        <f t="shared" si="4"/>
        <v>40778</v>
      </c>
      <c r="JS8" s="4">
        <f t="shared" si="4"/>
        <v>40779</v>
      </c>
      <c r="JT8" s="4">
        <f t="shared" si="4"/>
        <v>40780</v>
      </c>
      <c r="JU8" s="4">
        <f t="shared" si="4"/>
        <v>40781</v>
      </c>
      <c r="JV8" s="4">
        <f t="shared" si="4"/>
        <v>40782</v>
      </c>
      <c r="JW8" s="4">
        <f t="shared" si="4"/>
        <v>40783</v>
      </c>
      <c r="JX8" s="4">
        <f t="shared" si="4"/>
        <v>40784</v>
      </c>
      <c r="JY8" s="4">
        <f t="shared" si="4"/>
        <v>40785</v>
      </c>
      <c r="JZ8" s="4">
        <f t="shared" si="4"/>
        <v>40786</v>
      </c>
      <c r="KA8" s="4">
        <f t="shared" si="4"/>
        <v>40787</v>
      </c>
      <c r="KB8" s="4">
        <f t="shared" si="4"/>
        <v>40788</v>
      </c>
      <c r="KC8" s="4">
        <f t="shared" si="4"/>
        <v>40789</v>
      </c>
      <c r="KD8" s="4">
        <f t="shared" si="4"/>
        <v>40790</v>
      </c>
      <c r="KE8" s="4">
        <f t="shared" si="4"/>
        <v>40791</v>
      </c>
      <c r="KF8" s="4">
        <f t="shared" si="4"/>
        <v>40792</v>
      </c>
      <c r="KG8" s="4">
        <f t="shared" si="4"/>
        <v>40793</v>
      </c>
      <c r="KH8" s="4">
        <f t="shared" si="4"/>
        <v>40794</v>
      </c>
      <c r="KI8" s="4">
        <f t="shared" si="4"/>
        <v>40795</v>
      </c>
      <c r="KJ8" s="4">
        <f t="shared" si="4"/>
        <v>40796</v>
      </c>
      <c r="KK8" s="4">
        <f t="shared" si="4"/>
        <v>40797</v>
      </c>
      <c r="KL8" s="4">
        <f t="shared" si="4"/>
        <v>40798</v>
      </c>
      <c r="KM8" s="4">
        <f t="shared" si="4"/>
        <v>40799</v>
      </c>
      <c r="KN8" s="4">
        <f t="shared" si="4"/>
        <v>40800</v>
      </c>
      <c r="KO8" s="4">
        <f t="shared" si="4"/>
        <v>40801</v>
      </c>
      <c r="KP8" s="4">
        <f t="shared" si="4"/>
        <v>40802</v>
      </c>
      <c r="KQ8" s="4">
        <f t="shared" si="4"/>
        <v>40803</v>
      </c>
      <c r="KR8" s="4">
        <f t="shared" si="4"/>
        <v>40804</v>
      </c>
      <c r="KS8" s="4">
        <f t="shared" si="4"/>
        <v>40805</v>
      </c>
      <c r="KT8" s="4">
        <f t="shared" si="4"/>
        <v>40806</v>
      </c>
      <c r="KU8" s="4">
        <f t="shared" si="4"/>
        <v>40807</v>
      </c>
      <c r="KV8" s="4">
        <f t="shared" si="4"/>
        <v>40808</v>
      </c>
      <c r="KW8" s="4">
        <f t="shared" si="4"/>
        <v>40809</v>
      </c>
      <c r="KX8" s="4">
        <f t="shared" si="4"/>
        <v>40810</v>
      </c>
      <c r="KY8" s="4">
        <f t="shared" si="4"/>
        <v>40811</v>
      </c>
      <c r="KZ8" s="4">
        <f t="shared" si="4"/>
        <v>40812</v>
      </c>
      <c r="LA8" s="4">
        <f t="shared" si="4"/>
        <v>40813</v>
      </c>
      <c r="LB8" s="4">
        <f t="shared" si="4"/>
        <v>40814</v>
      </c>
      <c r="LC8" s="4">
        <f t="shared" si="4"/>
        <v>40815</v>
      </c>
      <c r="LD8" s="4">
        <f t="shared" si="4"/>
        <v>40816</v>
      </c>
      <c r="LE8" s="4">
        <f t="shared" si="4"/>
        <v>40817</v>
      </c>
      <c r="LF8" s="4">
        <f t="shared" si="4"/>
        <v>40818</v>
      </c>
      <c r="LG8" s="4">
        <f t="shared" si="4"/>
        <v>40819</v>
      </c>
      <c r="LH8" s="4">
        <f t="shared" si="4"/>
        <v>40820</v>
      </c>
      <c r="LI8" s="4">
        <f t="shared" si="4"/>
        <v>40821</v>
      </c>
      <c r="LJ8" s="4">
        <f t="shared" si="4"/>
        <v>40822</v>
      </c>
      <c r="LK8" s="4">
        <f t="shared" si="4"/>
        <v>40823</v>
      </c>
      <c r="LL8" s="4">
        <f t="shared" si="4"/>
        <v>40824</v>
      </c>
      <c r="LM8" s="4">
        <f t="shared" si="4"/>
        <v>40825</v>
      </c>
      <c r="LN8" s="4">
        <f t="shared" si="4"/>
        <v>40826</v>
      </c>
      <c r="LO8" s="4">
        <f t="shared" si="4"/>
        <v>40827</v>
      </c>
      <c r="LP8" s="4">
        <f t="shared" si="4"/>
        <v>40828</v>
      </c>
      <c r="LQ8" s="4">
        <f t="shared" si="4"/>
        <v>40829</v>
      </c>
      <c r="LR8" s="4">
        <f t="shared" si="4"/>
        <v>40830</v>
      </c>
      <c r="LS8" s="4">
        <f t="shared" si="4"/>
        <v>40831</v>
      </c>
      <c r="LT8" s="4">
        <f t="shared" si="4"/>
        <v>40832</v>
      </c>
      <c r="LU8" s="4">
        <f t="shared" ref="LU8:OF8" si="5">LT8+1</f>
        <v>40833</v>
      </c>
      <c r="LV8" s="4">
        <f t="shared" si="5"/>
        <v>40834</v>
      </c>
      <c r="LW8" s="4">
        <f t="shared" si="5"/>
        <v>40835</v>
      </c>
      <c r="LX8" s="4">
        <f t="shared" si="5"/>
        <v>40836</v>
      </c>
      <c r="LY8" s="4">
        <f t="shared" si="5"/>
        <v>40837</v>
      </c>
      <c r="LZ8" s="4">
        <f t="shared" si="5"/>
        <v>40838</v>
      </c>
      <c r="MA8" s="4">
        <f t="shared" si="5"/>
        <v>40839</v>
      </c>
      <c r="MB8" s="4">
        <f t="shared" si="5"/>
        <v>40840</v>
      </c>
      <c r="MC8" s="4">
        <f t="shared" si="5"/>
        <v>40841</v>
      </c>
      <c r="MD8" s="4">
        <f t="shared" si="5"/>
        <v>40842</v>
      </c>
      <c r="ME8" s="4">
        <f t="shared" si="5"/>
        <v>40843</v>
      </c>
      <c r="MF8" s="4">
        <f t="shared" si="5"/>
        <v>40844</v>
      </c>
      <c r="MG8" s="4">
        <f t="shared" si="5"/>
        <v>40845</v>
      </c>
      <c r="MH8" s="4">
        <f t="shared" si="5"/>
        <v>40846</v>
      </c>
      <c r="MI8" s="4">
        <f t="shared" si="5"/>
        <v>40847</v>
      </c>
      <c r="MJ8" s="4">
        <f t="shared" si="5"/>
        <v>40848</v>
      </c>
      <c r="MK8" s="4">
        <f t="shared" si="5"/>
        <v>40849</v>
      </c>
      <c r="ML8" s="4">
        <f t="shared" si="5"/>
        <v>40850</v>
      </c>
      <c r="MM8" s="4">
        <f t="shared" si="5"/>
        <v>40851</v>
      </c>
      <c r="MN8" s="4">
        <f t="shared" si="5"/>
        <v>40852</v>
      </c>
      <c r="MO8" s="4">
        <f t="shared" si="5"/>
        <v>40853</v>
      </c>
      <c r="MP8" s="4">
        <f t="shared" si="5"/>
        <v>40854</v>
      </c>
      <c r="MQ8" s="4">
        <f t="shared" si="5"/>
        <v>40855</v>
      </c>
      <c r="MR8" s="4">
        <f t="shared" si="5"/>
        <v>40856</v>
      </c>
      <c r="MS8" s="4">
        <f t="shared" si="5"/>
        <v>40857</v>
      </c>
      <c r="MT8" s="4">
        <f t="shared" si="5"/>
        <v>40858</v>
      </c>
      <c r="MU8" s="4">
        <f t="shared" si="5"/>
        <v>40859</v>
      </c>
      <c r="MV8" s="4">
        <f t="shared" si="5"/>
        <v>40860</v>
      </c>
      <c r="MW8" s="4">
        <f t="shared" si="5"/>
        <v>40861</v>
      </c>
      <c r="MX8" s="4">
        <f t="shared" si="5"/>
        <v>40862</v>
      </c>
      <c r="MY8" s="4">
        <f t="shared" si="5"/>
        <v>40863</v>
      </c>
      <c r="MZ8" s="4">
        <f t="shared" si="5"/>
        <v>40864</v>
      </c>
      <c r="NA8" s="4">
        <f t="shared" si="5"/>
        <v>40865</v>
      </c>
      <c r="NB8" s="4">
        <f t="shared" si="5"/>
        <v>40866</v>
      </c>
      <c r="NC8" s="4">
        <f t="shared" si="5"/>
        <v>40867</v>
      </c>
      <c r="ND8" s="4">
        <f t="shared" si="5"/>
        <v>40868</v>
      </c>
      <c r="NE8" s="4">
        <f t="shared" si="5"/>
        <v>40869</v>
      </c>
      <c r="NF8" s="4">
        <f t="shared" si="5"/>
        <v>40870</v>
      </c>
      <c r="NG8" s="4">
        <f t="shared" si="5"/>
        <v>40871</v>
      </c>
      <c r="NH8" s="4">
        <f t="shared" si="5"/>
        <v>40872</v>
      </c>
      <c r="NI8" s="4">
        <f t="shared" si="5"/>
        <v>40873</v>
      </c>
      <c r="NJ8" s="4">
        <f t="shared" si="5"/>
        <v>40874</v>
      </c>
      <c r="NK8" s="4">
        <f t="shared" si="5"/>
        <v>40875</v>
      </c>
      <c r="NL8" s="4">
        <f t="shared" si="5"/>
        <v>40876</v>
      </c>
      <c r="NM8" s="4">
        <f t="shared" si="5"/>
        <v>40877</v>
      </c>
      <c r="NN8" s="4">
        <f t="shared" si="5"/>
        <v>40878</v>
      </c>
      <c r="NO8" s="4">
        <f t="shared" si="5"/>
        <v>40879</v>
      </c>
      <c r="NP8" s="4">
        <f t="shared" si="5"/>
        <v>40880</v>
      </c>
      <c r="NQ8" s="4">
        <f t="shared" si="5"/>
        <v>40881</v>
      </c>
      <c r="NR8" s="4">
        <f t="shared" si="5"/>
        <v>40882</v>
      </c>
      <c r="NS8" s="4">
        <f t="shared" si="5"/>
        <v>40883</v>
      </c>
      <c r="NT8" s="4">
        <f t="shared" si="5"/>
        <v>40884</v>
      </c>
      <c r="NU8" s="4">
        <f t="shared" si="5"/>
        <v>40885</v>
      </c>
      <c r="NV8" s="4">
        <f t="shared" si="5"/>
        <v>40886</v>
      </c>
      <c r="NW8" s="4">
        <f t="shared" si="5"/>
        <v>40887</v>
      </c>
      <c r="NX8" s="4">
        <f t="shared" si="5"/>
        <v>40888</v>
      </c>
      <c r="NY8" s="4">
        <f t="shared" si="5"/>
        <v>40889</v>
      </c>
      <c r="NZ8" s="4">
        <f t="shared" si="5"/>
        <v>40890</v>
      </c>
      <c r="OA8" s="4">
        <f t="shared" si="5"/>
        <v>40891</v>
      </c>
      <c r="OB8" s="4">
        <f t="shared" si="5"/>
        <v>40892</v>
      </c>
      <c r="OC8" s="4">
        <f t="shared" si="5"/>
        <v>40893</v>
      </c>
      <c r="OD8" s="4">
        <f t="shared" si="5"/>
        <v>40894</v>
      </c>
      <c r="OE8" s="4">
        <f t="shared" si="5"/>
        <v>40895</v>
      </c>
      <c r="OF8" s="4">
        <f t="shared" si="5"/>
        <v>40896</v>
      </c>
      <c r="OG8" s="4">
        <f t="shared" ref="OG8:QR8" si="6">OF8+1</f>
        <v>40897</v>
      </c>
      <c r="OH8" s="4">
        <f t="shared" si="6"/>
        <v>40898</v>
      </c>
      <c r="OI8" s="4">
        <f t="shared" si="6"/>
        <v>40899</v>
      </c>
      <c r="OJ8" s="4">
        <f t="shared" si="6"/>
        <v>40900</v>
      </c>
      <c r="OK8" s="4">
        <f t="shared" si="6"/>
        <v>40901</v>
      </c>
      <c r="OL8" s="4">
        <f t="shared" si="6"/>
        <v>40902</v>
      </c>
      <c r="OM8" s="4">
        <f t="shared" si="6"/>
        <v>40903</v>
      </c>
      <c r="ON8" s="4">
        <f t="shared" si="6"/>
        <v>40904</v>
      </c>
      <c r="OO8" s="4">
        <f t="shared" si="6"/>
        <v>40905</v>
      </c>
      <c r="OP8" s="4">
        <f t="shared" si="6"/>
        <v>40906</v>
      </c>
      <c r="OQ8" s="4">
        <f t="shared" si="6"/>
        <v>40907</v>
      </c>
      <c r="OR8" s="4">
        <f t="shared" si="6"/>
        <v>40908</v>
      </c>
      <c r="OS8" s="4">
        <f t="shared" si="6"/>
        <v>40909</v>
      </c>
      <c r="OT8" s="4">
        <f t="shared" si="6"/>
        <v>40910</v>
      </c>
      <c r="OU8" s="4">
        <f t="shared" si="6"/>
        <v>40911</v>
      </c>
      <c r="OV8" s="4">
        <f t="shared" si="6"/>
        <v>40912</v>
      </c>
      <c r="OW8" s="4">
        <f t="shared" si="6"/>
        <v>40913</v>
      </c>
      <c r="OX8" s="4">
        <f t="shared" si="6"/>
        <v>40914</v>
      </c>
      <c r="OY8" s="4">
        <f t="shared" si="6"/>
        <v>40915</v>
      </c>
      <c r="OZ8" s="4">
        <f t="shared" si="6"/>
        <v>40916</v>
      </c>
      <c r="PA8" s="4">
        <f t="shared" si="6"/>
        <v>40917</v>
      </c>
      <c r="PB8" s="4">
        <f t="shared" si="6"/>
        <v>40918</v>
      </c>
      <c r="PC8" s="4">
        <f t="shared" si="6"/>
        <v>40919</v>
      </c>
      <c r="PD8" s="4">
        <f t="shared" si="6"/>
        <v>40920</v>
      </c>
      <c r="PE8" s="4">
        <f t="shared" si="6"/>
        <v>40921</v>
      </c>
      <c r="PF8" s="4">
        <f t="shared" si="6"/>
        <v>40922</v>
      </c>
      <c r="PG8" s="4">
        <f t="shared" si="6"/>
        <v>40923</v>
      </c>
      <c r="PH8" s="4">
        <f t="shared" si="6"/>
        <v>40924</v>
      </c>
      <c r="PI8" s="4">
        <f t="shared" si="6"/>
        <v>40925</v>
      </c>
      <c r="PJ8" s="4">
        <f t="shared" si="6"/>
        <v>40926</v>
      </c>
      <c r="PK8" s="4">
        <f t="shared" si="6"/>
        <v>40927</v>
      </c>
      <c r="PL8" s="4">
        <f t="shared" si="6"/>
        <v>40928</v>
      </c>
      <c r="PM8" s="4">
        <f t="shared" si="6"/>
        <v>40929</v>
      </c>
      <c r="PN8" s="4">
        <f t="shared" si="6"/>
        <v>40930</v>
      </c>
      <c r="PO8" s="4">
        <f t="shared" si="6"/>
        <v>40931</v>
      </c>
      <c r="PP8" s="4">
        <f t="shared" si="6"/>
        <v>40932</v>
      </c>
      <c r="PQ8" s="4">
        <f t="shared" si="6"/>
        <v>40933</v>
      </c>
      <c r="PR8" s="4">
        <f t="shared" si="6"/>
        <v>40934</v>
      </c>
      <c r="PS8" s="4">
        <f t="shared" si="6"/>
        <v>40935</v>
      </c>
      <c r="PT8" s="4">
        <f t="shared" si="6"/>
        <v>40936</v>
      </c>
      <c r="PU8" s="4">
        <f t="shared" si="6"/>
        <v>40937</v>
      </c>
      <c r="PV8" s="4">
        <f t="shared" si="6"/>
        <v>40938</v>
      </c>
      <c r="PW8" s="4">
        <f t="shared" si="6"/>
        <v>40939</v>
      </c>
      <c r="PX8" s="4">
        <f t="shared" si="6"/>
        <v>40940</v>
      </c>
      <c r="PY8" s="4">
        <f t="shared" si="6"/>
        <v>40941</v>
      </c>
      <c r="PZ8" s="4">
        <f t="shared" si="6"/>
        <v>40942</v>
      </c>
      <c r="QA8" s="4">
        <f t="shared" si="6"/>
        <v>40943</v>
      </c>
      <c r="QB8" s="4">
        <f t="shared" si="6"/>
        <v>40944</v>
      </c>
      <c r="QC8" s="4">
        <f t="shared" si="6"/>
        <v>40945</v>
      </c>
      <c r="QD8" s="4">
        <f t="shared" si="6"/>
        <v>40946</v>
      </c>
      <c r="QE8" s="4">
        <f t="shared" si="6"/>
        <v>40947</v>
      </c>
      <c r="QF8" s="4">
        <f t="shared" si="6"/>
        <v>40948</v>
      </c>
      <c r="QG8" s="4">
        <f t="shared" si="6"/>
        <v>40949</v>
      </c>
      <c r="QH8" s="4">
        <f t="shared" si="6"/>
        <v>40950</v>
      </c>
      <c r="QI8" s="4">
        <f t="shared" si="6"/>
        <v>40951</v>
      </c>
      <c r="QJ8" s="4">
        <f t="shared" si="6"/>
        <v>40952</v>
      </c>
      <c r="QK8" s="4">
        <f t="shared" si="6"/>
        <v>40953</v>
      </c>
      <c r="QL8" s="4">
        <f t="shared" si="6"/>
        <v>40954</v>
      </c>
      <c r="QM8" s="4">
        <f t="shared" si="6"/>
        <v>40955</v>
      </c>
      <c r="QN8" s="4">
        <f t="shared" si="6"/>
        <v>40956</v>
      </c>
      <c r="QO8" s="4">
        <f t="shared" si="6"/>
        <v>40957</v>
      </c>
      <c r="QP8" s="4">
        <f t="shared" si="6"/>
        <v>40958</v>
      </c>
      <c r="QQ8" s="4">
        <f t="shared" si="6"/>
        <v>40959</v>
      </c>
      <c r="QR8" s="4">
        <f t="shared" si="6"/>
        <v>40960</v>
      </c>
      <c r="QS8" s="4">
        <f t="shared" ref="QS8:TD8" si="7">QR8+1</f>
        <v>40961</v>
      </c>
      <c r="QT8" s="4">
        <f t="shared" si="7"/>
        <v>40962</v>
      </c>
      <c r="QU8" s="4">
        <f t="shared" si="7"/>
        <v>40963</v>
      </c>
      <c r="QV8" s="4">
        <f t="shared" si="7"/>
        <v>40964</v>
      </c>
      <c r="QW8" s="4">
        <f t="shared" si="7"/>
        <v>40965</v>
      </c>
      <c r="QX8" s="4">
        <f t="shared" si="7"/>
        <v>40966</v>
      </c>
      <c r="QY8" s="4">
        <f t="shared" si="7"/>
        <v>40967</v>
      </c>
      <c r="QZ8" s="4">
        <f t="shared" si="7"/>
        <v>40968</v>
      </c>
      <c r="RA8" s="4">
        <f t="shared" si="7"/>
        <v>40969</v>
      </c>
      <c r="RB8" s="4">
        <f t="shared" si="7"/>
        <v>40970</v>
      </c>
      <c r="RC8" s="4">
        <f t="shared" si="7"/>
        <v>40971</v>
      </c>
      <c r="RD8" s="4">
        <f t="shared" si="7"/>
        <v>40972</v>
      </c>
      <c r="RE8" s="4">
        <f t="shared" si="7"/>
        <v>40973</v>
      </c>
      <c r="RF8" s="4">
        <f t="shared" si="7"/>
        <v>40974</v>
      </c>
      <c r="RG8" s="4">
        <f t="shared" si="7"/>
        <v>40975</v>
      </c>
      <c r="RH8" s="4">
        <f t="shared" si="7"/>
        <v>40976</v>
      </c>
      <c r="RI8" s="4">
        <f t="shared" si="7"/>
        <v>40977</v>
      </c>
      <c r="RJ8" s="4">
        <f t="shared" si="7"/>
        <v>40978</v>
      </c>
      <c r="RK8" s="4">
        <f t="shared" si="7"/>
        <v>40979</v>
      </c>
      <c r="RL8" s="4">
        <f t="shared" si="7"/>
        <v>40980</v>
      </c>
      <c r="RM8" s="4">
        <f t="shared" si="7"/>
        <v>40981</v>
      </c>
      <c r="RN8" s="4">
        <f t="shared" si="7"/>
        <v>40982</v>
      </c>
      <c r="RO8" s="4">
        <f t="shared" si="7"/>
        <v>40983</v>
      </c>
      <c r="RP8" s="4">
        <f t="shared" si="7"/>
        <v>40984</v>
      </c>
      <c r="RQ8" s="4">
        <f t="shared" si="7"/>
        <v>40985</v>
      </c>
      <c r="RR8" s="4">
        <f t="shared" si="7"/>
        <v>40986</v>
      </c>
      <c r="RS8" s="4">
        <f t="shared" si="7"/>
        <v>40987</v>
      </c>
      <c r="RT8" s="4">
        <f t="shared" si="7"/>
        <v>40988</v>
      </c>
      <c r="RU8" s="4">
        <f t="shared" si="7"/>
        <v>40989</v>
      </c>
      <c r="RV8" s="4">
        <f t="shared" si="7"/>
        <v>40990</v>
      </c>
      <c r="RW8" s="4">
        <f t="shared" si="7"/>
        <v>40991</v>
      </c>
      <c r="RX8" s="4">
        <f t="shared" si="7"/>
        <v>40992</v>
      </c>
      <c r="RY8" s="4">
        <f t="shared" si="7"/>
        <v>40993</v>
      </c>
      <c r="RZ8" s="4">
        <f t="shared" si="7"/>
        <v>40994</v>
      </c>
      <c r="SA8" s="4">
        <f t="shared" si="7"/>
        <v>40995</v>
      </c>
      <c r="SB8" s="4">
        <f t="shared" si="7"/>
        <v>40996</v>
      </c>
      <c r="SC8" s="4">
        <f t="shared" si="7"/>
        <v>40997</v>
      </c>
      <c r="SD8" s="4">
        <f t="shared" si="7"/>
        <v>40998</v>
      </c>
      <c r="SE8" s="4">
        <f t="shared" si="7"/>
        <v>40999</v>
      </c>
      <c r="SF8" s="4">
        <f t="shared" si="7"/>
        <v>41000</v>
      </c>
      <c r="SG8" s="4">
        <f t="shared" si="7"/>
        <v>41001</v>
      </c>
      <c r="SH8" s="4">
        <f t="shared" si="7"/>
        <v>41002</v>
      </c>
      <c r="SI8" s="4">
        <f t="shared" si="7"/>
        <v>41003</v>
      </c>
      <c r="SJ8" s="4">
        <f t="shared" si="7"/>
        <v>41004</v>
      </c>
      <c r="SK8" s="4">
        <f t="shared" si="7"/>
        <v>41005</v>
      </c>
      <c r="SL8" s="4">
        <f t="shared" si="7"/>
        <v>41006</v>
      </c>
      <c r="SM8" s="4">
        <f t="shared" si="7"/>
        <v>41007</v>
      </c>
      <c r="SN8" s="4">
        <f t="shared" si="7"/>
        <v>41008</v>
      </c>
      <c r="SO8" s="4">
        <f t="shared" si="7"/>
        <v>41009</v>
      </c>
      <c r="SP8" s="4">
        <f t="shared" si="7"/>
        <v>41010</v>
      </c>
      <c r="SQ8" s="4">
        <f t="shared" si="7"/>
        <v>41011</v>
      </c>
      <c r="SR8" s="4">
        <f t="shared" si="7"/>
        <v>41012</v>
      </c>
      <c r="SS8" s="4">
        <f t="shared" si="7"/>
        <v>41013</v>
      </c>
      <c r="ST8" s="4">
        <f t="shared" si="7"/>
        <v>41014</v>
      </c>
      <c r="SU8" s="4">
        <f t="shared" si="7"/>
        <v>41015</v>
      </c>
      <c r="SV8" s="4">
        <f t="shared" si="7"/>
        <v>41016</v>
      </c>
      <c r="SW8" s="4">
        <f t="shared" si="7"/>
        <v>41017</v>
      </c>
      <c r="SX8" s="4">
        <f t="shared" si="7"/>
        <v>41018</v>
      </c>
      <c r="SY8" s="4">
        <f t="shared" si="7"/>
        <v>41019</v>
      </c>
      <c r="SZ8" s="4">
        <f t="shared" si="7"/>
        <v>41020</v>
      </c>
      <c r="TA8" s="4">
        <f t="shared" si="7"/>
        <v>41021</v>
      </c>
      <c r="TB8" s="4">
        <f t="shared" si="7"/>
        <v>41022</v>
      </c>
      <c r="TC8" s="4">
        <f t="shared" si="7"/>
        <v>41023</v>
      </c>
      <c r="TD8" s="4">
        <f t="shared" si="7"/>
        <v>41024</v>
      </c>
      <c r="TE8" s="4">
        <f t="shared" ref="TE8:VP8" si="8">TD8+1</f>
        <v>41025</v>
      </c>
      <c r="TF8" s="4">
        <f t="shared" si="8"/>
        <v>41026</v>
      </c>
      <c r="TG8" s="4">
        <f t="shared" si="8"/>
        <v>41027</v>
      </c>
      <c r="TH8" s="4">
        <f t="shared" si="8"/>
        <v>41028</v>
      </c>
      <c r="TI8" s="4">
        <f t="shared" si="8"/>
        <v>41029</v>
      </c>
      <c r="TJ8" s="4">
        <f t="shared" si="8"/>
        <v>41030</v>
      </c>
      <c r="TK8" s="4">
        <f t="shared" si="8"/>
        <v>41031</v>
      </c>
      <c r="TL8" s="4">
        <f t="shared" si="8"/>
        <v>41032</v>
      </c>
      <c r="TM8" s="4">
        <f t="shared" si="8"/>
        <v>41033</v>
      </c>
      <c r="TN8" s="4">
        <f t="shared" si="8"/>
        <v>41034</v>
      </c>
      <c r="TO8" s="4">
        <f t="shared" si="8"/>
        <v>41035</v>
      </c>
      <c r="TP8" s="4">
        <f t="shared" si="8"/>
        <v>41036</v>
      </c>
      <c r="TQ8" s="4">
        <f t="shared" si="8"/>
        <v>41037</v>
      </c>
      <c r="TR8" s="4">
        <f t="shared" si="8"/>
        <v>41038</v>
      </c>
      <c r="TS8" s="4">
        <f t="shared" si="8"/>
        <v>41039</v>
      </c>
      <c r="TT8" s="4">
        <f t="shared" si="8"/>
        <v>41040</v>
      </c>
      <c r="TU8" s="4">
        <f t="shared" si="8"/>
        <v>41041</v>
      </c>
      <c r="TV8" s="4">
        <f t="shared" si="8"/>
        <v>41042</v>
      </c>
      <c r="TW8" s="4">
        <f t="shared" si="8"/>
        <v>41043</v>
      </c>
      <c r="TX8" s="4">
        <f t="shared" si="8"/>
        <v>41044</v>
      </c>
      <c r="TY8" s="4">
        <f t="shared" si="8"/>
        <v>41045</v>
      </c>
      <c r="TZ8" s="4">
        <f t="shared" si="8"/>
        <v>41046</v>
      </c>
      <c r="UA8" s="4">
        <f t="shared" si="8"/>
        <v>41047</v>
      </c>
      <c r="UB8" s="4">
        <f t="shared" si="8"/>
        <v>41048</v>
      </c>
      <c r="UC8" s="4">
        <f t="shared" si="8"/>
        <v>41049</v>
      </c>
      <c r="UD8" s="4">
        <f t="shared" si="8"/>
        <v>41050</v>
      </c>
      <c r="UE8" s="4">
        <f t="shared" si="8"/>
        <v>41051</v>
      </c>
      <c r="UF8" s="4">
        <f t="shared" si="8"/>
        <v>41052</v>
      </c>
      <c r="UG8" s="4">
        <f t="shared" si="8"/>
        <v>41053</v>
      </c>
      <c r="UH8" s="4">
        <f t="shared" si="8"/>
        <v>41054</v>
      </c>
      <c r="UI8" s="4">
        <f t="shared" si="8"/>
        <v>41055</v>
      </c>
      <c r="UJ8" s="4">
        <f t="shared" si="8"/>
        <v>41056</v>
      </c>
      <c r="UK8" s="4">
        <f t="shared" si="8"/>
        <v>41057</v>
      </c>
      <c r="UL8" s="4">
        <f t="shared" si="8"/>
        <v>41058</v>
      </c>
      <c r="UM8" s="4">
        <f t="shared" si="8"/>
        <v>41059</v>
      </c>
      <c r="UN8" s="4">
        <f t="shared" si="8"/>
        <v>41060</v>
      </c>
      <c r="UO8" s="4">
        <f t="shared" si="8"/>
        <v>41061</v>
      </c>
      <c r="UP8" s="4">
        <f t="shared" si="8"/>
        <v>41062</v>
      </c>
      <c r="UQ8" s="4">
        <f t="shared" si="8"/>
        <v>41063</v>
      </c>
      <c r="UR8" s="4">
        <f t="shared" si="8"/>
        <v>41064</v>
      </c>
      <c r="US8" s="4">
        <f t="shared" si="8"/>
        <v>41065</v>
      </c>
      <c r="UT8" s="4">
        <f t="shared" si="8"/>
        <v>41066</v>
      </c>
      <c r="UU8" s="4">
        <f t="shared" si="8"/>
        <v>41067</v>
      </c>
      <c r="UV8" s="4">
        <f t="shared" si="8"/>
        <v>41068</v>
      </c>
      <c r="UW8" s="4">
        <f t="shared" si="8"/>
        <v>41069</v>
      </c>
      <c r="UX8" s="4">
        <f t="shared" si="8"/>
        <v>41070</v>
      </c>
      <c r="UY8" s="4">
        <f t="shared" si="8"/>
        <v>41071</v>
      </c>
      <c r="UZ8" s="4">
        <f t="shared" si="8"/>
        <v>41072</v>
      </c>
      <c r="VA8" s="4">
        <f t="shared" si="8"/>
        <v>41073</v>
      </c>
      <c r="VB8" s="4">
        <f t="shared" si="8"/>
        <v>41074</v>
      </c>
      <c r="VC8" s="4">
        <f t="shared" si="8"/>
        <v>41075</v>
      </c>
      <c r="VD8" s="4">
        <f t="shared" si="8"/>
        <v>41076</v>
      </c>
      <c r="VE8" s="4">
        <f t="shared" si="8"/>
        <v>41077</v>
      </c>
      <c r="VF8" s="4">
        <f t="shared" si="8"/>
        <v>41078</v>
      </c>
      <c r="VG8" s="4">
        <f t="shared" si="8"/>
        <v>41079</v>
      </c>
      <c r="VH8" s="4">
        <f t="shared" si="8"/>
        <v>41080</v>
      </c>
      <c r="VI8" s="4">
        <f t="shared" si="8"/>
        <v>41081</v>
      </c>
      <c r="VJ8" s="4">
        <f t="shared" si="8"/>
        <v>41082</v>
      </c>
      <c r="VK8" s="4">
        <f t="shared" si="8"/>
        <v>41083</v>
      </c>
      <c r="VL8" s="4">
        <f t="shared" si="8"/>
        <v>41084</v>
      </c>
      <c r="VM8" s="4">
        <f t="shared" si="8"/>
        <v>41085</v>
      </c>
      <c r="VN8" s="4">
        <f t="shared" si="8"/>
        <v>41086</v>
      </c>
      <c r="VO8" s="4">
        <f t="shared" si="8"/>
        <v>41087</v>
      </c>
      <c r="VP8" s="4">
        <f t="shared" si="8"/>
        <v>41088</v>
      </c>
      <c r="VQ8" s="4">
        <f t="shared" ref="VQ8:YB8" si="9">VP8+1</f>
        <v>41089</v>
      </c>
      <c r="VR8" s="4">
        <f t="shared" si="9"/>
        <v>41090</v>
      </c>
      <c r="VS8" s="4">
        <f t="shared" si="9"/>
        <v>41091</v>
      </c>
      <c r="VT8" s="4">
        <f t="shared" si="9"/>
        <v>41092</v>
      </c>
      <c r="VU8" s="4">
        <f t="shared" si="9"/>
        <v>41093</v>
      </c>
      <c r="VV8" s="4">
        <f t="shared" si="9"/>
        <v>41094</v>
      </c>
      <c r="VW8" s="4">
        <f t="shared" si="9"/>
        <v>41095</v>
      </c>
      <c r="VX8" s="4">
        <f t="shared" si="9"/>
        <v>41096</v>
      </c>
      <c r="VY8" s="4">
        <f t="shared" si="9"/>
        <v>41097</v>
      </c>
      <c r="VZ8" s="4">
        <f t="shared" si="9"/>
        <v>41098</v>
      </c>
      <c r="WA8" s="4">
        <f t="shared" si="9"/>
        <v>41099</v>
      </c>
      <c r="WB8" s="4">
        <f t="shared" si="9"/>
        <v>41100</v>
      </c>
      <c r="WC8" s="4">
        <f t="shared" si="9"/>
        <v>41101</v>
      </c>
      <c r="WD8" s="4">
        <f t="shared" si="9"/>
        <v>41102</v>
      </c>
      <c r="WE8" s="4">
        <f t="shared" si="9"/>
        <v>41103</v>
      </c>
      <c r="WF8" s="4">
        <f t="shared" si="9"/>
        <v>41104</v>
      </c>
      <c r="WG8" s="4">
        <f t="shared" si="9"/>
        <v>41105</v>
      </c>
      <c r="WH8" s="4">
        <f t="shared" si="9"/>
        <v>41106</v>
      </c>
      <c r="WI8" s="4">
        <f t="shared" si="9"/>
        <v>41107</v>
      </c>
      <c r="WJ8" s="4">
        <f t="shared" si="9"/>
        <v>41108</v>
      </c>
      <c r="WK8" s="4">
        <f t="shared" si="9"/>
        <v>41109</v>
      </c>
      <c r="WL8" s="4">
        <f t="shared" si="9"/>
        <v>41110</v>
      </c>
      <c r="WM8" s="4">
        <f t="shared" si="9"/>
        <v>41111</v>
      </c>
      <c r="WN8" s="4">
        <f t="shared" si="9"/>
        <v>41112</v>
      </c>
      <c r="WO8" s="4">
        <f t="shared" si="9"/>
        <v>41113</v>
      </c>
      <c r="WP8" s="4">
        <f t="shared" si="9"/>
        <v>41114</v>
      </c>
      <c r="WQ8" s="4">
        <f t="shared" si="9"/>
        <v>41115</v>
      </c>
      <c r="WR8" s="4">
        <f t="shared" si="9"/>
        <v>41116</v>
      </c>
      <c r="WS8" s="4">
        <f t="shared" si="9"/>
        <v>41117</v>
      </c>
      <c r="WT8" s="4">
        <f t="shared" si="9"/>
        <v>41118</v>
      </c>
      <c r="WU8" s="4">
        <f t="shared" si="9"/>
        <v>41119</v>
      </c>
      <c r="WV8" s="4">
        <f t="shared" si="9"/>
        <v>41120</v>
      </c>
      <c r="WW8" s="4">
        <f t="shared" si="9"/>
        <v>41121</v>
      </c>
      <c r="WX8" s="4">
        <f t="shared" si="9"/>
        <v>41122</v>
      </c>
      <c r="WY8" s="4">
        <f t="shared" si="9"/>
        <v>41123</v>
      </c>
      <c r="WZ8" s="4">
        <f t="shared" si="9"/>
        <v>41124</v>
      </c>
      <c r="XA8" s="4">
        <f t="shared" si="9"/>
        <v>41125</v>
      </c>
      <c r="XB8" s="4">
        <f t="shared" si="9"/>
        <v>41126</v>
      </c>
      <c r="XC8" s="4">
        <f t="shared" si="9"/>
        <v>41127</v>
      </c>
      <c r="XD8" s="4">
        <f t="shared" si="9"/>
        <v>41128</v>
      </c>
      <c r="XE8" s="4">
        <f t="shared" si="9"/>
        <v>41129</v>
      </c>
      <c r="XF8" s="4">
        <f t="shared" si="9"/>
        <v>41130</v>
      </c>
      <c r="XG8" s="4">
        <f t="shared" si="9"/>
        <v>41131</v>
      </c>
      <c r="XH8" s="4">
        <f t="shared" si="9"/>
        <v>41132</v>
      </c>
      <c r="XI8" s="4">
        <f t="shared" si="9"/>
        <v>41133</v>
      </c>
      <c r="XJ8" s="4">
        <f t="shared" si="9"/>
        <v>41134</v>
      </c>
      <c r="XK8" s="4">
        <f t="shared" si="9"/>
        <v>41135</v>
      </c>
      <c r="XL8" s="4">
        <f t="shared" si="9"/>
        <v>41136</v>
      </c>
      <c r="XM8" s="4">
        <f t="shared" si="9"/>
        <v>41137</v>
      </c>
      <c r="XN8" s="4">
        <f t="shared" si="9"/>
        <v>41138</v>
      </c>
      <c r="XO8" s="4">
        <f t="shared" si="9"/>
        <v>41139</v>
      </c>
      <c r="XP8" s="4">
        <f t="shared" si="9"/>
        <v>41140</v>
      </c>
      <c r="XQ8" s="4">
        <f t="shared" si="9"/>
        <v>41141</v>
      </c>
      <c r="XR8" s="4">
        <f t="shared" si="9"/>
        <v>41142</v>
      </c>
      <c r="XS8" s="4">
        <f t="shared" si="9"/>
        <v>41143</v>
      </c>
      <c r="XT8" s="4">
        <f t="shared" si="9"/>
        <v>41144</v>
      </c>
      <c r="XU8" s="4">
        <f t="shared" si="9"/>
        <v>41145</v>
      </c>
      <c r="XV8" s="4">
        <f t="shared" si="9"/>
        <v>41146</v>
      </c>
      <c r="XW8" s="4">
        <f t="shared" si="9"/>
        <v>41147</v>
      </c>
      <c r="XX8" s="4">
        <f t="shared" si="9"/>
        <v>41148</v>
      </c>
      <c r="XY8" s="4">
        <f t="shared" si="9"/>
        <v>41149</v>
      </c>
      <c r="XZ8" s="4">
        <f t="shared" si="9"/>
        <v>41150</v>
      </c>
      <c r="YA8" s="4">
        <f t="shared" si="9"/>
        <v>41151</v>
      </c>
      <c r="YB8" s="4">
        <f t="shared" si="9"/>
        <v>41152</v>
      </c>
      <c r="YC8" s="4">
        <f t="shared" ref="YC8:AAN8" si="10">YB8+1</f>
        <v>41153</v>
      </c>
      <c r="YD8" s="4">
        <f t="shared" si="10"/>
        <v>41154</v>
      </c>
      <c r="YE8" s="4">
        <f t="shared" si="10"/>
        <v>41155</v>
      </c>
      <c r="YF8" s="4">
        <f t="shared" si="10"/>
        <v>41156</v>
      </c>
      <c r="YG8" s="4">
        <f t="shared" si="10"/>
        <v>41157</v>
      </c>
      <c r="YH8" s="4">
        <f t="shared" si="10"/>
        <v>41158</v>
      </c>
      <c r="YI8" s="4">
        <f t="shared" si="10"/>
        <v>41159</v>
      </c>
      <c r="YJ8" s="4">
        <f t="shared" si="10"/>
        <v>41160</v>
      </c>
      <c r="YK8" s="4">
        <f t="shared" si="10"/>
        <v>41161</v>
      </c>
      <c r="YL8" s="4">
        <f t="shared" si="10"/>
        <v>41162</v>
      </c>
      <c r="YM8" s="4">
        <f t="shared" si="10"/>
        <v>41163</v>
      </c>
      <c r="YN8" s="4">
        <f t="shared" si="10"/>
        <v>41164</v>
      </c>
      <c r="YO8" s="4">
        <f t="shared" si="10"/>
        <v>41165</v>
      </c>
      <c r="YP8" s="4">
        <f t="shared" si="10"/>
        <v>41166</v>
      </c>
      <c r="YQ8" s="4">
        <f t="shared" si="10"/>
        <v>41167</v>
      </c>
      <c r="YR8" s="4">
        <f t="shared" si="10"/>
        <v>41168</v>
      </c>
      <c r="YS8" s="4">
        <f t="shared" si="10"/>
        <v>41169</v>
      </c>
      <c r="YT8" s="4">
        <f t="shared" si="10"/>
        <v>41170</v>
      </c>
      <c r="YU8" s="4">
        <f t="shared" si="10"/>
        <v>41171</v>
      </c>
      <c r="YV8" s="4">
        <f t="shared" si="10"/>
        <v>41172</v>
      </c>
      <c r="YW8" s="4">
        <f t="shared" si="10"/>
        <v>41173</v>
      </c>
      <c r="YX8" s="4">
        <f t="shared" si="10"/>
        <v>41174</v>
      </c>
      <c r="YY8" s="4">
        <f t="shared" si="10"/>
        <v>41175</v>
      </c>
      <c r="YZ8" s="4">
        <f t="shared" si="10"/>
        <v>41176</v>
      </c>
      <c r="ZA8" s="4">
        <f t="shared" si="10"/>
        <v>41177</v>
      </c>
      <c r="ZB8" s="4">
        <f t="shared" si="10"/>
        <v>41178</v>
      </c>
      <c r="ZC8" s="4">
        <f t="shared" si="10"/>
        <v>41179</v>
      </c>
      <c r="ZD8" s="4">
        <f t="shared" si="10"/>
        <v>41180</v>
      </c>
      <c r="ZE8" s="4">
        <f t="shared" si="10"/>
        <v>41181</v>
      </c>
      <c r="ZF8" s="4">
        <f t="shared" si="10"/>
        <v>41182</v>
      </c>
      <c r="ZG8" s="4">
        <f t="shared" si="10"/>
        <v>41183</v>
      </c>
      <c r="ZH8" s="4">
        <f t="shared" si="10"/>
        <v>41184</v>
      </c>
      <c r="ZI8" s="4">
        <f t="shared" si="10"/>
        <v>41185</v>
      </c>
      <c r="ZJ8" s="4">
        <f t="shared" si="10"/>
        <v>41186</v>
      </c>
      <c r="ZK8" s="4">
        <f t="shared" si="10"/>
        <v>41187</v>
      </c>
      <c r="ZL8" s="4">
        <f t="shared" si="10"/>
        <v>41188</v>
      </c>
      <c r="ZM8" s="4">
        <f t="shared" si="10"/>
        <v>41189</v>
      </c>
      <c r="ZN8" s="4">
        <f t="shared" si="10"/>
        <v>41190</v>
      </c>
      <c r="ZO8" s="4">
        <f t="shared" si="10"/>
        <v>41191</v>
      </c>
      <c r="ZP8" s="4">
        <f t="shared" si="10"/>
        <v>41192</v>
      </c>
      <c r="ZQ8" s="4">
        <f t="shared" si="10"/>
        <v>41193</v>
      </c>
      <c r="ZR8" s="4">
        <f t="shared" si="10"/>
        <v>41194</v>
      </c>
      <c r="ZS8" s="4">
        <f t="shared" si="10"/>
        <v>41195</v>
      </c>
      <c r="ZT8" s="4">
        <f t="shared" si="10"/>
        <v>41196</v>
      </c>
      <c r="ZU8" s="4">
        <f t="shared" si="10"/>
        <v>41197</v>
      </c>
      <c r="ZV8" s="4">
        <f t="shared" si="10"/>
        <v>41198</v>
      </c>
      <c r="ZW8" s="4">
        <f t="shared" si="10"/>
        <v>41199</v>
      </c>
      <c r="ZX8" s="4">
        <f t="shared" si="10"/>
        <v>41200</v>
      </c>
      <c r="ZY8" s="4">
        <f t="shared" si="10"/>
        <v>41201</v>
      </c>
      <c r="ZZ8" s="4">
        <f t="shared" si="10"/>
        <v>41202</v>
      </c>
      <c r="AAA8" s="4">
        <f t="shared" si="10"/>
        <v>41203</v>
      </c>
      <c r="AAB8" s="4">
        <f t="shared" si="10"/>
        <v>41204</v>
      </c>
      <c r="AAC8" s="4">
        <f t="shared" si="10"/>
        <v>41205</v>
      </c>
      <c r="AAD8" s="4">
        <f t="shared" si="10"/>
        <v>41206</v>
      </c>
      <c r="AAE8" s="4">
        <f t="shared" si="10"/>
        <v>41207</v>
      </c>
      <c r="AAF8" s="4">
        <f t="shared" si="10"/>
        <v>41208</v>
      </c>
      <c r="AAG8" s="4">
        <f t="shared" si="10"/>
        <v>41209</v>
      </c>
      <c r="AAH8" s="4">
        <f t="shared" si="10"/>
        <v>41210</v>
      </c>
      <c r="AAI8" s="4">
        <f t="shared" si="10"/>
        <v>41211</v>
      </c>
      <c r="AAJ8" s="4">
        <f t="shared" si="10"/>
        <v>41212</v>
      </c>
      <c r="AAK8" s="4">
        <f t="shared" si="10"/>
        <v>41213</v>
      </c>
      <c r="AAL8" s="4">
        <f t="shared" si="10"/>
        <v>41214</v>
      </c>
      <c r="AAM8" s="4">
        <f t="shared" si="10"/>
        <v>41215</v>
      </c>
      <c r="AAN8" s="4">
        <f t="shared" si="10"/>
        <v>41216</v>
      </c>
      <c r="AAO8" s="4">
        <f t="shared" ref="AAO8:ACZ8" si="11">AAN8+1</f>
        <v>41217</v>
      </c>
      <c r="AAP8" s="4">
        <f t="shared" si="11"/>
        <v>41218</v>
      </c>
      <c r="AAQ8" s="4">
        <f t="shared" si="11"/>
        <v>41219</v>
      </c>
      <c r="AAR8" s="4">
        <f t="shared" si="11"/>
        <v>41220</v>
      </c>
      <c r="AAS8" s="4">
        <f t="shared" si="11"/>
        <v>41221</v>
      </c>
      <c r="AAT8" s="4">
        <f t="shared" si="11"/>
        <v>41222</v>
      </c>
      <c r="AAU8" s="4">
        <f t="shared" si="11"/>
        <v>41223</v>
      </c>
      <c r="AAV8" s="4">
        <f t="shared" si="11"/>
        <v>41224</v>
      </c>
      <c r="AAW8" s="4">
        <f t="shared" si="11"/>
        <v>41225</v>
      </c>
      <c r="AAX8" s="4">
        <f t="shared" si="11"/>
        <v>41226</v>
      </c>
      <c r="AAY8" s="4">
        <f t="shared" si="11"/>
        <v>41227</v>
      </c>
      <c r="AAZ8" s="4">
        <f t="shared" si="11"/>
        <v>41228</v>
      </c>
      <c r="ABA8" s="4">
        <f t="shared" si="11"/>
        <v>41229</v>
      </c>
      <c r="ABB8" s="4">
        <f t="shared" si="11"/>
        <v>41230</v>
      </c>
      <c r="ABC8" s="4">
        <f t="shared" si="11"/>
        <v>41231</v>
      </c>
      <c r="ABD8" s="4">
        <f t="shared" si="11"/>
        <v>41232</v>
      </c>
      <c r="ABE8" s="4">
        <f t="shared" si="11"/>
        <v>41233</v>
      </c>
      <c r="ABF8" s="4">
        <f t="shared" si="11"/>
        <v>41234</v>
      </c>
      <c r="ABG8" s="4">
        <f t="shared" si="11"/>
        <v>41235</v>
      </c>
      <c r="ABH8" s="4">
        <f t="shared" si="11"/>
        <v>41236</v>
      </c>
      <c r="ABI8" s="4">
        <f t="shared" si="11"/>
        <v>41237</v>
      </c>
      <c r="ABJ8" s="4">
        <f t="shared" si="11"/>
        <v>41238</v>
      </c>
      <c r="ABK8" s="4">
        <f t="shared" si="11"/>
        <v>41239</v>
      </c>
      <c r="ABL8" s="4">
        <f t="shared" si="11"/>
        <v>41240</v>
      </c>
      <c r="ABM8" s="4">
        <f t="shared" si="11"/>
        <v>41241</v>
      </c>
      <c r="ABN8" s="4">
        <f t="shared" si="11"/>
        <v>41242</v>
      </c>
      <c r="ABO8" s="4">
        <f t="shared" si="11"/>
        <v>41243</v>
      </c>
      <c r="ABP8" s="4">
        <f t="shared" si="11"/>
        <v>41244</v>
      </c>
      <c r="ABQ8" s="4">
        <f t="shared" si="11"/>
        <v>41245</v>
      </c>
      <c r="ABR8" s="4">
        <f t="shared" si="11"/>
        <v>41246</v>
      </c>
      <c r="ABS8" s="4">
        <f t="shared" si="11"/>
        <v>41247</v>
      </c>
      <c r="ABT8" s="4">
        <f t="shared" si="11"/>
        <v>41248</v>
      </c>
      <c r="ABU8" s="4">
        <f t="shared" si="11"/>
        <v>41249</v>
      </c>
      <c r="ABV8" s="4">
        <f t="shared" si="11"/>
        <v>41250</v>
      </c>
      <c r="ABW8" s="4">
        <f t="shared" si="11"/>
        <v>41251</v>
      </c>
      <c r="ABX8" s="4">
        <f t="shared" si="11"/>
        <v>41252</v>
      </c>
      <c r="ABY8" s="4">
        <f t="shared" si="11"/>
        <v>41253</v>
      </c>
      <c r="ABZ8" s="4">
        <f t="shared" si="11"/>
        <v>41254</v>
      </c>
      <c r="ACA8" s="4">
        <f t="shared" si="11"/>
        <v>41255</v>
      </c>
      <c r="ACB8" s="4">
        <f t="shared" si="11"/>
        <v>41256</v>
      </c>
      <c r="ACC8" s="4">
        <f t="shared" si="11"/>
        <v>41257</v>
      </c>
      <c r="ACD8" s="4">
        <f t="shared" si="11"/>
        <v>41258</v>
      </c>
      <c r="ACE8" s="4">
        <f t="shared" si="11"/>
        <v>41259</v>
      </c>
      <c r="ACF8" s="4">
        <f t="shared" si="11"/>
        <v>41260</v>
      </c>
      <c r="ACG8" s="4">
        <f t="shared" si="11"/>
        <v>41261</v>
      </c>
      <c r="ACH8" s="4">
        <f t="shared" si="11"/>
        <v>41262</v>
      </c>
      <c r="ACI8" s="4">
        <f t="shared" si="11"/>
        <v>41263</v>
      </c>
      <c r="ACJ8" s="4">
        <f t="shared" si="11"/>
        <v>41264</v>
      </c>
      <c r="ACK8" s="4">
        <f t="shared" si="11"/>
        <v>41265</v>
      </c>
      <c r="ACL8" s="4">
        <f t="shared" si="11"/>
        <v>41266</v>
      </c>
      <c r="ACM8" s="4">
        <f t="shared" si="11"/>
        <v>41267</v>
      </c>
      <c r="ACN8" s="4">
        <f t="shared" si="11"/>
        <v>41268</v>
      </c>
      <c r="ACO8" s="4">
        <f t="shared" si="11"/>
        <v>41269</v>
      </c>
      <c r="ACP8" s="4">
        <f t="shared" si="11"/>
        <v>41270</v>
      </c>
      <c r="ACQ8" s="4">
        <f t="shared" si="11"/>
        <v>41271</v>
      </c>
      <c r="ACR8" s="4">
        <f t="shared" si="11"/>
        <v>41272</v>
      </c>
      <c r="ACS8" s="4">
        <f t="shared" si="11"/>
        <v>41273</v>
      </c>
      <c r="ACT8" s="4">
        <f t="shared" si="11"/>
        <v>41274</v>
      </c>
      <c r="ACU8" s="4">
        <f t="shared" si="11"/>
        <v>41275</v>
      </c>
      <c r="ACV8" s="4">
        <f t="shared" si="11"/>
        <v>41276</v>
      </c>
      <c r="ACW8" s="4">
        <f t="shared" si="11"/>
        <v>41277</v>
      </c>
      <c r="ACX8" s="4">
        <f t="shared" si="11"/>
        <v>41278</v>
      </c>
      <c r="ACY8" s="4">
        <f t="shared" si="11"/>
        <v>41279</v>
      </c>
      <c r="ACZ8" s="4">
        <f t="shared" si="11"/>
        <v>41280</v>
      </c>
      <c r="ADA8" s="4">
        <f>ACZ8+1</f>
        <v>41281</v>
      </c>
      <c r="ADB8" s="4">
        <f t="shared" ref="ADB8:ADH8" si="12">ADA8+1</f>
        <v>41282</v>
      </c>
      <c r="ADC8" s="4">
        <f t="shared" si="12"/>
        <v>41283</v>
      </c>
      <c r="ADD8" s="4">
        <f t="shared" si="12"/>
        <v>41284</v>
      </c>
      <c r="ADE8" s="4">
        <f t="shared" si="12"/>
        <v>41285</v>
      </c>
      <c r="ADF8" s="4">
        <f t="shared" si="12"/>
        <v>41286</v>
      </c>
      <c r="ADG8" s="4">
        <f t="shared" si="12"/>
        <v>41287</v>
      </c>
      <c r="ADH8" s="4">
        <f t="shared" si="12"/>
        <v>41288</v>
      </c>
      <c r="ADI8" s="4"/>
    </row>
    <row r="9" spans="1:789" ht="112.5" customHeight="1">
      <c r="A9" s="37" t="s">
        <v>61</v>
      </c>
      <c r="B9" s="37" t="s">
        <v>21</v>
      </c>
      <c r="C9" s="37" t="s">
        <v>22</v>
      </c>
      <c r="D9" s="38" t="s">
        <v>23</v>
      </c>
      <c r="E9" s="38" t="s">
        <v>24</v>
      </c>
      <c r="F9" s="39" t="s">
        <v>25</v>
      </c>
      <c r="G9" s="39" t="s">
        <v>26</v>
      </c>
      <c r="H9" s="39" t="s">
        <v>27</v>
      </c>
      <c r="I9" s="39" t="s">
        <v>28</v>
      </c>
      <c r="J9" s="39" t="s">
        <v>29</v>
      </c>
      <c r="K9" s="24">
        <f>IF(WEEKDAY(K8)=2, K8, "")</f>
        <v>40511</v>
      </c>
      <c r="L9" s="24"/>
      <c r="M9" s="24"/>
      <c r="N9" s="24"/>
      <c r="O9" s="24"/>
      <c r="P9" s="24"/>
      <c r="Q9" s="24"/>
      <c r="R9" s="24">
        <f t="shared" ref="R9:BV9" si="13">IF(WEEKDAY(R8)=2, R8, "")</f>
        <v>40518</v>
      </c>
      <c r="S9" s="24"/>
      <c r="T9" s="24"/>
      <c r="U9" s="24"/>
      <c r="V9" s="24"/>
      <c r="W9" s="24"/>
      <c r="X9" s="24"/>
      <c r="Y9" s="24">
        <f t="shared" si="13"/>
        <v>40525</v>
      </c>
      <c r="Z9" s="24"/>
      <c r="AA9" s="24"/>
      <c r="AB9" s="24"/>
      <c r="AC9" s="24"/>
      <c r="AD9" s="24"/>
      <c r="AE9" s="24"/>
      <c r="AF9" s="24">
        <f t="shared" si="13"/>
        <v>40532</v>
      </c>
      <c r="AG9" s="24"/>
      <c r="AH9" s="24"/>
      <c r="AI9" s="24"/>
      <c r="AJ9" s="24"/>
      <c r="AK9" s="24"/>
      <c r="AL9" s="24"/>
      <c r="AM9" s="24">
        <f t="shared" si="13"/>
        <v>40539</v>
      </c>
      <c r="AN9" s="24"/>
      <c r="AO9" s="24"/>
      <c r="AP9" s="24"/>
      <c r="AQ9" s="24"/>
      <c r="AR9" s="24"/>
      <c r="AS9" s="24"/>
      <c r="AT9" s="24">
        <f t="shared" si="13"/>
        <v>40546</v>
      </c>
      <c r="AU9" s="24"/>
      <c r="AV9" s="24"/>
      <c r="AW9" s="24"/>
      <c r="AX9" s="24"/>
      <c r="AY9" s="24"/>
      <c r="AZ9" s="24"/>
      <c r="BA9" s="24">
        <f t="shared" si="13"/>
        <v>40553</v>
      </c>
      <c r="BB9" s="24"/>
      <c r="BC9" s="24"/>
      <c r="BD9" s="24"/>
      <c r="BE9" s="24"/>
      <c r="BF9" s="24"/>
      <c r="BG9" s="24"/>
      <c r="BH9" s="24">
        <f t="shared" si="13"/>
        <v>40560</v>
      </c>
      <c r="BI9" s="24"/>
      <c r="BJ9" s="24"/>
      <c r="BK9" s="24"/>
      <c r="BL9" s="24"/>
      <c r="BM9" s="24"/>
      <c r="BN9" s="24"/>
      <c r="BO9" s="24">
        <f t="shared" si="13"/>
        <v>40567</v>
      </c>
      <c r="BP9" s="24"/>
      <c r="BQ9" s="24"/>
      <c r="BR9" s="24"/>
      <c r="BS9" s="24"/>
      <c r="BT9" s="24"/>
      <c r="BU9" s="24"/>
      <c r="BV9" s="24">
        <f t="shared" si="13"/>
        <v>40574</v>
      </c>
      <c r="BW9" s="24"/>
      <c r="BX9" s="24"/>
      <c r="BY9" s="24"/>
      <c r="BZ9" s="24"/>
      <c r="CA9" s="24"/>
      <c r="CB9" s="24"/>
      <c r="CC9" s="24">
        <f t="shared" ref="CC9:EG9" si="14">IF(WEEKDAY(CC8)=2, CC8, "")</f>
        <v>40581</v>
      </c>
      <c r="CD9" s="24"/>
      <c r="CE9" s="24"/>
      <c r="CF9" s="24"/>
      <c r="CG9" s="24"/>
      <c r="CH9" s="24"/>
      <c r="CI9" s="24"/>
      <c r="CJ9" s="24">
        <f t="shared" si="14"/>
        <v>40588</v>
      </c>
      <c r="CK9" s="24"/>
      <c r="CL9" s="24"/>
      <c r="CM9" s="24"/>
      <c r="CN9" s="24"/>
      <c r="CO9" s="24"/>
      <c r="CP9" s="24"/>
      <c r="CQ9" s="24">
        <f t="shared" si="14"/>
        <v>40595</v>
      </c>
      <c r="CR9" s="24"/>
      <c r="CS9" s="24"/>
      <c r="CT9" s="24"/>
      <c r="CU9" s="24"/>
      <c r="CV9" s="24"/>
      <c r="CW9" s="24"/>
      <c r="CX9" s="24">
        <f t="shared" si="14"/>
        <v>40602</v>
      </c>
      <c r="CY9" s="24"/>
      <c r="CZ9" s="24"/>
      <c r="DA9" s="24"/>
      <c r="DB9" s="24"/>
      <c r="DC9" s="24"/>
      <c r="DD9" s="24"/>
      <c r="DE9" s="24">
        <f t="shared" si="14"/>
        <v>40609</v>
      </c>
      <c r="DF9" s="24"/>
      <c r="DG9" s="24"/>
      <c r="DH9" s="24"/>
      <c r="DI9" s="24"/>
      <c r="DJ9" s="24"/>
      <c r="DK9" s="24"/>
      <c r="DL9" s="24">
        <f t="shared" si="14"/>
        <v>40616</v>
      </c>
      <c r="DM9" s="24"/>
      <c r="DN9" s="24"/>
      <c r="DO9" s="24"/>
      <c r="DP9" s="24"/>
      <c r="DQ9" s="24"/>
      <c r="DR9" s="24"/>
      <c r="DS9" s="24">
        <f t="shared" si="14"/>
        <v>40623</v>
      </c>
      <c r="DT9" s="24"/>
      <c r="DU9" s="24"/>
      <c r="DV9" s="24"/>
      <c r="DW9" s="24"/>
      <c r="DX9" s="24"/>
      <c r="DY9" s="24"/>
      <c r="DZ9" s="24">
        <f t="shared" si="14"/>
        <v>40630</v>
      </c>
      <c r="EA9" s="24"/>
      <c r="EB9" s="24"/>
      <c r="EC9" s="24"/>
      <c r="ED9" s="24"/>
      <c r="EE9" s="24"/>
      <c r="EF9" s="24"/>
      <c r="EG9" s="24">
        <f t="shared" si="14"/>
        <v>40637</v>
      </c>
      <c r="EH9" s="24"/>
      <c r="EI9" s="24"/>
      <c r="EJ9" s="24"/>
      <c r="EK9" s="24"/>
      <c r="EL9" s="24"/>
      <c r="EM9" s="24"/>
      <c r="EN9" s="24">
        <f t="shared" ref="EN9:GR9" si="15">IF(WEEKDAY(EN8)=2, EN8, "")</f>
        <v>40644</v>
      </c>
      <c r="EO9" s="24"/>
      <c r="EP9" s="24"/>
      <c r="EQ9" s="24"/>
      <c r="ER9" s="24"/>
      <c r="ES9" s="24"/>
      <c r="ET9" s="24"/>
      <c r="EU9" s="24">
        <f t="shared" si="15"/>
        <v>40651</v>
      </c>
      <c r="EV9" s="24"/>
      <c r="EW9" s="24"/>
      <c r="EX9" s="24"/>
      <c r="EY9" s="24"/>
      <c r="EZ9" s="24"/>
      <c r="FA9" s="24"/>
      <c r="FB9" s="24">
        <f t="shared" si="15"/>
        <v>40658</v>
      </c>
      <c r="FC9" s="24"/>
      <c r="FD9" s="24"/>
      <c r="FE9" s="24"/>
      <c r="FF9" s="24"/>
      <c r="FG9" s="24"/>
      <c r="FH9" s="24"/>
      <c r="FI9" s="24">
        <f t="shared" si="15"/>
        <v>40665</v>
      </c>
      <c r="FJ9" s="24"/>
      <c r="FK9" s="24"/>
      <c r="FL9" s="24"/>
      <c r="FM9" s="24"/>
      <c r="FN9" s="24"/>
      <c r="FO9" s="24"/>
      <c r="FP9" s="24">
        <f t="shared" si="15"/>
        <v>40672</v>
      </c>
      <c r="FQ9" s="24"/>
      <c r="FR9" s="24"/>
      <c r="FS9" s="24"/>
      <c r="FT9" s="24"/>
      <c r="FU9" s="24"/>
      <c r="FV9" s="24"/>
      <c r="FW9" s="24">
        <f t="shared" si="15"/>
        <v>40679</v>
      </c>
      <c r="FX9" s="24"/>
      <c r="FY9" s="24"/>
      <c r="FZ9" s="24"/>
      <c r="GA9" s="24"/>
      <c r="GB9" s="24"/>
      <c r="GC9" s="24"/>
      <c r="GD9" s="24">
        <f t="shared" si="15"/>
        <v>40686</v>
      </c>
      <c r="GE9" s="24"/>
      <c r="GF9" s="24"/>
      <c r="GG9" s="24"/>
      <c r="GH9" s="24"/>
      <c r="GI9" s="24"/>
      <c r="GJ9" s="24"/>
      <c r="GK9" s="24">
        <f t="shared" si="15"/>
        <v>40693</v>
      </c>
      <c r="GL9" s="24"/>
      <c r="GM9" s="24"/>
      <c r="GN9" s="24"/>
      <c r="GO9" s="24"/>
      <c r="GP9" s="24"/>
      <c r="GQ9" s="24"/>
      <c r="GR9" s="24">
        <f t="shared" si="15"/>
        <v>40700</v>
      </c>
      <c r="GS9" s="24"/>
      <c r="GT9" s="24"/>
      <c r="GU9" s="24"/>
      <c r="GV9" s="24"/>
      <c r="GW9" s="24"/>
      <c r="GX9" s="24"/>
      <c r="GY9" s="24">
        <f t="shared" ref="GY9:JC9" si="16">IF(WEEKDAY(GY8)=2, GY8, "")</f>
        <v>40707</v>
      </c>
      <c r="GZ9" s="24"/>
      <c r="HA9" s="24"/>
      <c r="HB9" s="24"/>
      <c r="HC9" s="24"/>
      <c r="HD9" s="24"/>
      <c r="HE9" s="24"/>
      <c r="HF9" s="24">
        <f t="shared" si="16"/>
        <v>40714</v>
      </c>
      <c r="HG9" s="24"/>
      <c r="HH9" s="24"/>
      <c r="HI9" s="24"/>
      <c r="HJ9" s="24"/>
      <c r="HK9" s="24"/>
      <c r="HL9" s="24"/>
      <c r="HM9" s="24">
        <f t="shared" si="16"/>
        <v>40721</v>
      </c>
      <c r="HN9" s="24"/>
      <c r="HO9" s="24"/>
      <c r="HP9" s="24"/>
      <c r="HQ9" s="24"/>
      <c r="HR9" s="24"/>
      <c r="HS9" s="24"/>
      <c r="HT9" s="24">
        <f t="shared" si="16"/>
        <v>40728</v>
      </c>
      <c r="HU9" s="24"/>
      <c r="HV9" s="24"/>
      <c r="HW9" s="24"/>
      <c r="HX9" s="24"/>
      <c r="HY9" s="24"/>
      <c r="HZ9" s="24"/>
      <c r="IA9" s="24">
        <f t="shared" si="16"/>
        <v>40735</v>
      </c>
      <c r="IB9" s="24"/>
      <c r="IC9" s="24"/>
      <c r="ID9" s="24"/>
      <c r="IE9" s="24"/>
      <c r="IF9" s="24"/>
      <c r="IG9" s="24"/>
      <c r="IH9" s="24">
        <f t="shared" si="16"/>
        <v>40742</v>
      </c>
      <c r="II9" s="24"/>
      <c r="IJ9" s="24"/>
      <c r="IK9" s="24"/>
      <c r="IL9" s="24"/>
      <c r="IM9" s="24"/>
      <c r="IN9" s="24"/>
      <c r="IO9" s="24">
        <f t="shared" si="16"/>
        <v>40749</v>
      </c>
      <c r="IP9" s="24"/>
      <c r="IQ9" s="24"/>
      <c r="IR9" s="24"/>
      <c r="IS9" s="24"/>
      <c r="IT9" s="24"/>
      <c r="IU9" s="24"/>
      <c r="IV9" s="24">
        <f t="shared" si="16"/>
        <v>40756</v>
      </c>
      <c r="IW9" s="24"/>
      <c r="IX9" s="24"/>
      <c r="IY9" s="24"/>
      <c r="IZ9" s="24"/>
      <c r="JA9" s="24"/>
      <c r="JB9" s="24"/>
      <c r="JC9" s="24">
        <f t="shared" si="16"/>
        <v>40763</v>
      </c>
      <c r="JD9" s="24"/>
      <c r="JE9" s="24"/>
      <c r="JF9" s="24"/>
      <c r="JG9" s="24"/>
      <c r="JH9" s="24"/>
      <c r="JI9" s="24"/>
      <c r="JJ9" s="24">
        <f t="shared" ref="JJ9:LN9" si="17">IF(WEEKDAY(JJ8)=2, JJ8, "")</f>
        <v>40770</v>
      </c>
      <c r="JK9" s="24"/>
      <c r="JL9" s="24"/>
      <c r="JM9" s="24"/>
      <c r="JN9" s="24"/>
      <c r="JO9" s="24"/>
      <c r="JP9" s="24"/>
      <c r="JQ9" s="24">
        <f t="shared" si="17"/>
        <v>40777</v>
      </c>
      <c r="JR9" s="24"/>
      <c r="JS9" s="24"/>
      <c r="JT9" s="24"/>
      <c r="JU9" s="24"/>
      <c r="JV9" s="24"/>
      <c r="JW9" s="24"/>
      <c r="JX9" s="24">
        <f t="shared" si="17"/>
        <v>40784</v>
      </c>
      <c r="JY9" s="24"/>
      <c r="JZ9" s="24"/>
      <c r="KA9" s="24"/>
      <c r="KB9" s="24"/>
      <c r="KC9" s="24"/>
      <c r="KD9" s="24"/>
      <c r="KE9" s="24">
        <f t="shared" si="17"/>
        <v>40791</v>
      </c>
      <c r="KF9" s="24"/>
      <c r="KG9" s="24"/>
      <c r="KH9" s="24"/>
      <c r="KI9" s="24"/>
      <c r="KJ9" s="24"/>
      <c r="KK9" s="24"/>
      <c r="KL9" s="24">
        <f t="shared" si="17"/>
        <v>40798</v>
      </c>
      <c r="KM9" s="24"/>
      <c r="KN9" s="24"/>
      <c r="KO9" s="24"/>
      <c r="KP9" s="24"/>
      <c r="KQ9" s="24"/>
      <c r="KR9" s="24"/>
      <c r="KS9" s="24">
        <f t="shared" si="17"/>
        <v>40805</v>
      </c>
      <c r="KT9" s="24"/>
      <c r="KU9" s="24"/>
      <c r="KV9" s="24"/>
      <c r="KW9" s="24"/>
      <c r="KX9" s="24"/>
      <c r="KY9" s="24"/>
      <c r="KZ9" s="24">
        <f t="shared" si="17"/>
        <v>40812</v>
      </c>
      <c r="LA9" s="24"/>
      <c r="LB9" s="24"/>
      <c r="LC9" s="24"/>
      <c r="LD9" s="24"/>
      <c r="LE9" s="24"/>
      <c r="LF9" s="24"/>
      <c r="LG9" s="24">
        <f t="shared" si="17"/>
        <v>40819</v>
      </c>
      <c r="LH9" s="24"/>
      <c r="LI9" s="24"/>
      <c r="LJ9" s="24"/>
      <c r="LK9" s="24"/>
      <c r="LL9" s="24"/>
      <c r="LM9" s="24"/>
      <c r="LN9" s="24">
        <f t="shared" si="17"/>
        <v>40826</v>
      </c>
      <c r="LO9" s="24"/>
      <c r="LP9" s="24"/>
      <c r="LQ9" s="24"/>
      <c r="LR9" s="24"/>
      <c r="LS9" s="24"/>
      <c r="LT9" s="24"/>
      <c r="LU9" s="24">
        <f t="shared" ref="LU9:NY9" si="18">IF(WEEKDAY(LU8)=2, LU8, "")</f>
        <v>40833</v>
      </c>
      <c r="LV9" s="24"/>
      <c r="LW9" s="24"/>
      <c r="LX9" s="24"/>
      <c r="LY9" s="24"/>
      <c r="LZ9" s="24"/>
      <c r="MA9" s="24"/>
      <c r="MB9" s="24">
        <f t="shared" si="18"/>
        <v>40840</v>
      </c>
      <c r="MC9" s="24"/>
      <c r="MD9" s="24"/>
      <c r="ME9" s="24"/>
      <c r="MF9" s="24"/>
      <c r="MG9" s="24"/>
      <c r="MH9" s="24"/>
      <c r="MI9" s="24">
        <f t="shared" si="18"/>
        <v>40847</v>
      </c>
      <c r="MJ9" s="24"/>
      <c r="MK9" s="24"/>
      <c r="ML9" s="24"/>
      <c r="MM9" s="24"/>
      <c r="MN9" s="24"/>
      <c r="MO9" s="24"/>
      <c r="MP9" s="24">
        <f t="shared" si="18"/>
        <v>40854</v>
      </c>
      <c r="MQ9" s="24"/>
      <c r="MR9" s="24"/>
      <c r="MS9" s="24"/>
      <c r="MT9" s="24"/>
      <c r="MU9" s="24"/>
      <c r="MV9" s="24"/>
      <c r="MW9" s="24">
        <f t="shared" si="18"/>
        <v>40861</v>
      </c>
      <c r="MX9" s="24"/>
      <c r="MY9" s="24"/>
      <c r="MZ9" s="24"/>
      <c r="NA9" s="24"/>
      <c r="NB9" s="24"/>
      <c r="NC9" s="24"/>
      <c r="ND9" s="24">
        <f t="shared" si="18"/>
        <v>40868</v>
      </c>
      <c r="NE9" s="24"/>
      <c r="NF9" s="24"/>
      <c r="NG9" s="24"/>
      <c r="NH9" s="24"/>
      <c r="NI9" s="24"/>
      <c r="NJ9" s="24"/>
      <c r="NK9" s="24">
        <f t="shared" si="18"/>
        <v>40875</v>
      </c>
      <c r="NL9" s="24"/>
      <c r="NM9" s="24"/>
      <c r="NN9" s="24"/>
      <c r="NO9" s="24"/>
      <c r="NP9" s="24"/>
      <c r="NQ9" s="24"/>
      <c r="NR9" s="24">
        <f t="shared" si="18"/>
        <v>40882</v>
      </c>
      <c r="NS9" s="24"/>
      <c r="NT9" s="24"/>
      <c r="NU9" s="24"/>
      <c r="NV9" s="24"/>
      <c r="NW9" s="24"/>
      <c r="NX9" s="24"/>
      <c r="NY9" s="24">
        <f t="shared" si="18"/>
        <v>40889</v>
      </c>
      <c r="NZ9" s="24"/>
      <c r="OA9" s="24"/>
      <c r="OB9" s="24"/>
      <c r="OC9" s="24"/>
      <c r="OD9" s="24"/>
      <c r="OE9" s="24"/>
      <c r="OF9" s="24">
        <f t="shared" ref="OF9:QQ9" si="19">IF(WEEKDAY(OF8)=2, OF8, "")</f>
        <v>40896</v>
      </c>
      <c r="OG9" s="24"/>
      <c r="OH9" s="24"/>
      <c r="OI9" s="24"/>
      <c r="OJ9" s="24"/>
      <c r="OK9" s="24"/>
      <c r="OL9" s="24"/>
      <c r="OM9" s="24">
        <f t="shared" si="19"/>
        <v>40903</v>
      </c>
      <c r="ON9" s="24"/>
      <c r="OO9" s="24"/>
      <c r="OP9" s="24"/>
      <c r="OQ9" s="24"/>
      <c r="OR9" s="24"/>
      <c r="OS9" s="24"/>
      <c r="OT9" s="24">
        <f t="shared" si="19"/>
        <v>40910</v>
      </c>
      <c r="OU9" s="24"/>
      <c r="OV9" s="24"/>
      <c r="OW9" s="24"/>
      <c r="OX9" s="24"/>
      <c r="OY9" s="24"/>
      <c r="OZ9" s="24"/>
      <c r="PA9" s="24">
        <f t="shared" si="19"/>
        <v>40917</v>
      </c>
      <c r="PB9" s="24"/>
      <c r="PC9" s="24"/>
      <c r="PD9" s="24"/>
      <c r="PE9" s="24"/>
      <c r="PF9" s="24"/>
      <c r="PG9" s="24"/>
      <c r="PH9" s="24">
        <f t="shared" si="19"/>
        <v>40924</v>
      </c>
      <c r="PI9" s="24"/>
      <c r="PJ9" s="24"/>
      <c r="PK9" s="24"/>
      <c r="PL9" s="24"/>
      <c r="PM9" s="24"/>
      <c r="PN9" s="24"/>
      <c r="PO9" s="24">
        <f t="shared" si="19"/>
        <v>40931</v>
      </c>
      <c r="PP9" s="24"/>
      <c r="PQ9" s="24"/>
      <c r="PR9" s="24"/>
      <c r="PS9" s="24"/>
      <c r="PT9" s="24"/>
      <c r="PU9" s="24"/>
      <c r="PV9" s="24">
        <f t="shared" si="19"/>
        <v>40938</v>
      </c>
      <c r="PW9" s="24"/>
      <c r="PX9" s="24"/>
      <c r="PY9" s="24"/>
      <c r="PZ9" s="24"/>
      <c r="QA9" s="24"/>
      <c r="QB9" s="24"/>
      <c r="QC9" s="24">
        <f t="shared" si="19"/>
        <v>40945</v>
      </c>
      <c r="QD9" s="24"/>
      <c r="QE9" s="24"/>
      <c r="QF9" s="24"/>
      <c r="QG9" s="24"/>
      <c r="QH9" s="24"/>
      <c r="QI9" s="24"/>
      <c r="QJ9" s="24">
        <f t="shared" si="19"/>
        <v>40952</v>
      </c>
      <c r="QK9" s="24"/>
      <c r="QL9" s="24"/>
      <c r="QM9" s="24"/>
      <c r="QN9" s="24"/>
      <c r="QO9" s="24"/>
      <c r="QP9" s="24"/>
      <c r="QQ9" s="24">
        <f t="shared" si="19"/>
        <v>40959</v>
      </c>
      <c r="QR9" s="24"/>
      <c r="QS9" s="24"/>
      <c r="QT9" s="24"/>
      <c r="QU9" s="24"/>
      <c r="QV9" s="24"/>
      <c r="QW9" s="24"/>
      <c r="QX9" s="24">
        <f t="shared" ref="QX9:SU9" si="20">IF(WEEKDAY(QX8)=2, QX8, "")</f>
        <v>40966</v>
      </c>
      <c r="QY9" s="24"/>
      <c r="QZ9" s="24"/>
      <c r="RA9" s="24"/>
      <c r="RB9" s="24"/>
      <c r="RC9" s="24"/>
      <c r="RD9" s="24"/>
      <c r="RE9" s="24">
        <f t="shared" si="20"/>
        <v>40973</v>
      </c>
      <c r="RF9" s="24"/>
      <c r="RG9" s="24"/>
      <c r="RH9" s="24"/>
      <c r="RI9" s="24"/>
      <c r="RJ9" s="24"/>
      <c r="RK9" s="24"/>
      <c r="RL9" s="24">
        <f t="shared" si="20"/>
        <v>40980</v>
      </c>
      <c r="RM9" s="24"/>
      <c r="RN9" s="24"/>
      <c r="RO9" s="24"/>
      <c r="RP9" s="24"/>
      <c r="RQ9" s="24"/>
      <c r="RR9" s="24"/>
      <c r="RS9" s="24">
        <f t="shared" si="20"/>
        <v>40987</v>
      </c>
      <c r="RT9" s="24"/>
      <c r="RU9" s="24"/>
      <c r="RV9" s="24"/>
      <c r="RW9" s="24"/>
      <c r="RX9" s="24"/>
      <c r="RY9" s="24"/>
      <c r="RZ9" s="24">
        <f t="shared" si="20"/>
        <v>40994</v>
      </c>
      <c r="SA9" s="24"/>
      <c r="SB9" s="24"/>
      <c r="SC9" s="24"/>
      <c r="SD9" s="24"/>
      <c r="SE9" s="24"/>
      <c r="SF9" s="24"/>
      <c r="SG9" s="24">
        <f t="shared" si="20"/>
        <v>41001</v>
      </c>
      <c r="SH9" s="24"/>
      <c r="SI9" s="24"/>
      <c r="SJ9" s="24"/>
      <c r="SK9" s="24"/>
      <c r="SL9" s="24"/>
      <c r="SM9" s="24"/>
      <c r="SN9" s="24">
        <f t="shared" si="20"/>
        <v>41008</v>
      </c>
      <c r="SO9" s="24"/>
      <c r="SP9" s="24"/>
      <c r="SQ9" s="24"/>
      <c r="SR9" s="24"/>
      <c r="SS9" s="24"/>
      <c r="ST9" s="24"/>
      <c r="SU9" s="24">
        <f t="shared" si="20"/>
        <v>41015</v>
      </c>
      <c r="SV9" s="24"/>
      <c r="SW9" s="24"/>
      <c r="SX9" s="24"/>
      <c r="SY9" s="24"/>
      <c r="SZ9" s="24"/>
      <c r="TA9" s="24"/>
      <c r="TB9" s="24">
        <f t="shared" ref="TB9" si="21">IF(WEEKDAY(TB8)=2, TB8, "")</f>
        <v>41022</v>
      </c>
      <c r="TC9" s="24"/>
      <c r="TD9" s="24"/>
      <c r="TE9" s="24"/>
      <c r="TF9" s="24"/>
      <c r="TG9" s="24"/>
      <c r="TH9" s="24"/>
      <c r="TI9" s="24">
        <f t="shared" ref="TI9" si="22">IF(WEEKDAY(TI8)=2, TI8, "")</f>
        <v>41029</v>
      </c>
      <c r="TJ9" s="24"/>
      <c r="TK9" s="24"/>
      <c r="TL9" s="24"/>
      <c r="TM9" s="24"/>
      <c r="TN9" s="24"/>
      <c r="TO9" s="24"/>
      <c r="TP9" s="24">
        <f t="shared" ref="TP9" si="23">IF(WEEKDAY(TP8)=2, TP8, "")</f>
        <v>41036</v>
      </c>
      <c r="TQ9" s="24"/>
      <c r="TR9" s="24"/>
      <c r="TS9" s="24"/>
      <c r="TT9" s="24"/>
      <c r="TU9" s="24"/>
      <c r="TV9" s="24"/>
      <c r="TW9" s="24">
        <f t="shared" ref="TW9" si="24">IF(WEEKDAY(TW8)=2, TW8, "")</f>
        <v>41043</v>
      </c>
      <c r="TX9" s="24"/>
      <c r="TY9" s="24"/>
      <c r="TZ9" s="24"/>
      <c r="UA9" s="24"/>
      <c r="UB9" s="24"/>
      <c r="UC9" s="24"/>
      <c r="UD9" s="24">
        <f t="shared" ref="UD9" si="25">IF(WEEKDAY(UD8)=2, UD8, "")</f>
        <v>41050</v>
      </c>
      <c r="UE9" s="24"/>
      <c r="UF9" s="24"/>
      <c r="UG9" s="24"/>
      <c r="UH9" s="24"/>
      <c r="UI9" s="24"/>
      <c r="UJ9" s="24"/>
      <c r="UK9" s="24">
        <f t="shared" ref="UK9" si="26">IF(WEEKDAY(UK8)=2, UK8, "")</f>
        <v>41057</v>
      </c>
      <c r="UL9" s="24"/>
      <c r="UM9" s="24"/>
      <c r="UN9" s="24"/>
      <c r="UO9" s="24"/>
      <c r="UP9" s="24"/>
      <c r="UQ9" s="24"/>
      <c r="UR9" s="24">
        <f t="shared" ref="UR9" si="27">IF(WEEKDAY(UR8)=2, UR8, "")</f>
        <v>41064</v>
      </c>
      <c r="US9" s="24"/>
      <c r="UT9" s="24"/>
      <c r="UU9" s="24"/>
      <c r="UV9" s="24"/>
      <c r="UW9" s="24"/>
      <c r="UX9" s="24"/>
      <c r="UY9" s="24">
        <f t="shared" ref="UY9" si="28">IF(WEEKDAY(UY8)=2, UY8, "")</f>
        <v>41071</v>
      </c>
      <c r="UZ9" s="24"/>
      <c r="VA9" s="24"/>
      <c r="VB9" s="24"/>
      <c r="VC9" s="24"/>
      <c r="VD9" s="24"/>
      <c r="VE9" s="24"/>
      <c r="VF9" s="24">
        <f t="shared" ref="VF9" si="29">IF(WEEKDAY(VF8)=2, VF8, "")</f>
        <v>41078</v>
      </c>
      <c r="VG9" s="24"/>
      <c r="VH9" s="24"/>
      <c r="VI9" s="24"/>
      <c r="VJ9" s="24"/>
      <c r="VK9" s="24"/>
      <c r="VL9" s="24"/>
      <c r="VM9" s="24">
        <f t="shared" ref="VM9" si="30">IF(WEEKDAY(VM8)=2, VM8, "")</f>
        <v>41085</v>
      </c>
      <c r="VN9" s="24"/>
      <c r="VO9" s="24"/>
      <c r="VP9" s="24"/>
      <c r="VQ9" s="24"/>
      <c r="VR9" s="24"/>
      <c r="VS9" s="24"/>
      <c r="VT9" s="24">
        <f t="shared" ref="VT9" si="31">IF(WEEKDAY(VT8)=2, VT8, "")</f>
        <v>41092</v>
      </c>
      <c r="VU9" s="24"/>
      <c r="VV9" s="24"/>
      <c r="VW9" s="24"/>
      <c r="VX9" s="24"/>
      <c r="VY9" s="24"/>
      <c r="VZ9" s="24"/>
      <c r="WA9" s="24">
        <f t="shared" ref="WA9" si="32">IF(WEEKDAY(WA8)=2, WA8, "")</f>
        <v>41099</v>
      </c>
      <c r="WB9" s="24"/>
      <c r="WC9" s="24"/>
      <c r="WD9" s="24"/>
      <c r="WE9" s="24"/>
      <c r="WF9" s="24"/>
      <c r="WG9" s="24"/>
      <c r="WH9" s="24">
        <f t="shared" ref="WH9" si="33">IF(WEEKDAY(WH8)=2, WH8, "")</f>
        <v>41106</v>
      </c>
      <c r="WI9" s="24"/>
      <c r="WJ9" s="24"/>
      <c r="WK9" s="24"/>
      <c r="WL9" s="24"/>
      <c r="WM9" s="24"/>
      <c r="WN9" s="24"/>
      <c r="WO9" s="24">
        <f t="shared" ref="WO9" si="34">IF(WEEKDAY(WO8)=2, WO8, "")</f>
        <v>41113</v>
      </c>
      <c r="WP9" s="24"/>
      <c r="WQ9" s="24"/>
      <c r="WR9" s="24"/>
      <c r="WS9" s="24"/>
      <c r="WT9" s="24"/>
      <c r="WU9" s="24"/>
      <c r="WV9" s="24">
        <f t="shared" ref="WV9" si="35">IF(WEEKDAY(WV8)=2, WV8, "")</f>
        <v>41120</v>
      </c>
      <c r="WW9" s="24"/>
      <c r="WX9" s="24"/>
      <c r="WY9" s="24"/>
      <c r="WZ9" s="24"/>
      <c r="XA9" s="24"/>
      <c r="XB9" s="24"/>
      <c r="XC9" s="24">
        <f t="shared" ref="XC9" si="36">IF(WEEKDAY(XC8)=2, XC8, "")</f>
        <v>41127</v>
      </c>
      <c r="XD9" s="24"/>
      <c r="XE9" s="24"/>
      <c r="XF9" s="24"/>
      <c r="XG9" s="24"/>
      <c r="XH9" s="24"/>
      <c r="XI9" s="24"/>
      <c r="XJ9" s="24">
        <f t="shared" ref="XJ9" si="37">IF(WEEKDAY(XJ8)=2, XJ8, "")</f>
        <v>41134</v>
      </c>
      <c r="XK9" s="24"/>
      <c r="XL9" s="24"/>
      <c r="XM9" s="24"/>
      <c r="XN9" s="24"/>
      <c r="XO9" s="24"/>
      <c r="XP9" s="24"/>
      <c r="XQ9" s="24">
        <f t="shared" ref="XQ9" si="38">IF(WEEKDAY(XQ8)=2, XQ8, "")</f>
        <v>41141</v>
      </c>
      <c r="XR9" s="24"/>
      <c r="XS9" s="24"/>
      <c r="XT9" s="24"/>
      <c r="XU9" s="24"/>
      <c r="XV9" s="24"/>
      <c r="XW9" s="24"/>
      <c r="XX9" s="24">
        <f t="shared" ref="XX9" si="39">IF(WEEKDAY(XX8)=2, XX8, "")</f>
        <v>41148</v>
      </c>
      <c r="XY9" s="24"/>
      <c r="XZ9" s="24"/>
      <c r="YA9" s="24"/>
      <c r="YB9" s="24"/>
      <c r="YC9" s="24"/>
      <c r="YD9" s="24"/>
      <c r="YE9" s="24">
        <f t="shared" ref="YE9" si="40">IF(WEEKDAY(YE8)=2, YE8, "")</f>
        <v>41155</v>
      </c>
      <c r="YF9" s="24"/>
      <c r="YG9" s="24"/>
      <c r="YH9" s="24"/>
      <c r="YI9" s="24"/>
      <c r="YJ9" s="24"/>
      <c r="YK9" s="24"/>
      <c r="YL9" s="24">
        <f t="shared" ref="YL9" si="41">IF(WEEKDAY(YL8)=2, YL8, "")</f>
        <v>41162</v>
      </c>
      <c r="YM9" s="24"/>
      <c r="YN9" s="24"/>
      <c r="YO9" s="24"/>
      <c r="YP9" s="24"/>
      <c r="YQ9" s="24"/>
      <c r="YR9" s="24"/>
      <c r="YS9" s="24">
        <f t="shared" ref="YS9" si="42">IF(WEEKDAY(YS8)=2, YS8, "")</f>
        <v>41169</v>
      </c>
      <c r="YT9" s="24"/>
      <c r="YU9" s="24"/>
      <c r="YV9" s="24"/>
      <c r="YW9" s="24"/>
      <c r="YX9" s="24"/>
      <c r="YY9" s="24"/>
      <c r="YZ9" s="24">
        <f t="shared" ref="YZ9" si="43">IF(WEEKDAY(YZ8)=2, YZ8, "")</f>
        <v>41176</v>
      </c>
      <c r="ZA9" s="24"/>
      <c r="ZB9" s="24"/>
      <c r="ZC9" s="24"/>
      <c r="ZD9" s="24"/>
      <c r="ZE9" s="24"/>
      <c r="ZF9" s="24"/>
      <c r="ZG9" s="24">
        <f t="shared" ref="ZG9" si="44">IF(WEEKDAY(ZG8)=2, ZG8, "")</f>
        <v>41183</v>
      </c>
      <c r="ZH9" s="24"/>
      <c r="ZI9" s="24"/>
      <c r="ZJ9" s="24"/>
      <c r="ZK9" s="24"/>
      <c r="ZL9" s="24"/>
      <c r="ZM9" s="24"/>
      <c r="ZN9" s="24">
        <f t="shared" ref="ZN9" si="45">IF(WEEKDAY(ZN8)=2, ZN8, "")</f>
        <v>41190</v>
      </c>
      <c r="ZO9" s="24"/>
      <c r="ZP9" s="24"/>
      <c r="ZQ9" s="24"/>
      <c r="ZR9" s="24"/>
      <c r="ZS9" s="24"/>
      <c r="ZT9" s="24"/>
      <c r="ZU9" s="24">
        <f t="shared" ref="ZU9" si="46">IF(WEEKDAY(ZU8)=2, ZU8, "")</f>
        <v>41197</v>
      </c>
      <c r="ZV9" s="24"/>
      <c r="ZW9" s="24"/>
      <c r="ZX9" s="24"/>
      <c r="ZY9" s="24"/>
      <c r="ZZ9" s="24"/>
      <c r="AAA9" s="24"/>
      <c r="AAB9" s="24">
        <f t="shared" ref="AAB9" si="47">IF(WEEKDAY(AAB8)=2, AAB8, "")</f>
        <v>41204</v>
      </c>
      <c r="AAC9" s="24"/>
      <c r="AAD9" s="24"/>
      <c r="AAE9" s="24"/>
      <c r="AAF9" s="24"/>
      <c r="AAG9" s="24"/>
      <c r="AAH9" s="24"/>
      <c r="AAI9" s="24">
        <f t="shared" ref="AAI9" si="48">IF(WEEKDAY(AAI8)=2, AAI8, "")</f>
        <v>41211</v>
      </c>
      <c r="AAJ9" s="24"/>
      <c r="AAK9" s="24"/>
      <c r="AAL9" s="24"/>
      <c r="AAM9" s="24"/>
      <c r="AAN9" s="24"/>
      <c r="AAO9" s="24"/>
      <c r="AAP9" s="24">
        <f t="shared" ref="AAP9" si="49">IF(WEEKDAY(AAP8)=2, AAP8, "")</f>
        <v>41218</v>
      </c>
      <c r="AAQ9" s="24"/>
      <c r="AAR9" s="24"/>
      <c r="AAS9" s="24"/>
      <c r="AAT9" s="24"/>
      <c r="AAU9" s="24"/>
      <c r="AAV9" s="24"/>
      <c r="AAW9" s="24">
        <f t="shared" ref="AAW9" si="50">IF(WEEKDAY(AAW8)=2, AAW8, "")</f>
        <v>41225</v>
      </c>
      <c r="AAX9" s="24"/>
      <c r="AAY9" s="24"/>
      <c r="AAZ9" s="24"/>
      <c r="ABA9" s="24"/>
      <c r="ABB9" s="24"/>
      <c r="ABC9" s="24"/>
      <c r="ABD9" s="24">
        <f t="shared" ref="ABD9" si="51">IF(WEEKDAY(ABD8)=2, ABD8, "")</f>
        <v>41232</v>
      </c>
      <c r="ABE9" s="24"/>
      <c r="ABF9" s="24"/>
      <c r="ABG9" s="24"/>
      <c r="ABH9" s="24"/>
      <c r="ABI9" s="24"/>
      <c r="ABJ9" s="24"/>
      <c r="ABK9" s="24">
        <f t="shared" ref="ABK9" si="52">IF(WEEKDAY(ABK8)=2, ABK8, "")</f>
        <v>41239</v>
      </c>
      <c r="ABL9" s="24"/>
      <c r="ABM9" s="24"/>
      <c r="ABN9" s="24"/>
      <c r="ABO9" s="24"/>
      <c r="ABP9" s="24"/>
      <c r="ABQ9" s="24"/>
      <c r="ABR9" s="24">
        <f t="shared" ref="ABR9" si="53">IF(WEEKDAY(ABR8)=2, ABR8, "")</f>
        <v>41246</v>
      </c>
      <c r="ABS9" s="24"/>
      <c r="ABT9" s="24"/>
      <c r="ABU9" s="24"/>
      <c r="ABV9" s="24"/>
      <c r="ABW9" s="24"/>
      <c r="ABX9" s="24"/>
      <c r="ABY9" s="24">
        <f t="shared" ref="ABY9" si="54">IF(WEEKDAY(ABY8)=2, ABY8, "")</f>
        <v>41253</v>
      </c>
      <c r="ABZ9" s="24"/>
      <c r="ACA9" s="24"/>
      <c r="ACB9" s="24"/>
      <c r="ACC9" s="24"/>
      <c r="ACD9" s="24"/>
      <c r="ACE9" s="24"/>
      <c r="ACF9" s="24">
        <f t="shared" ref="ACF9" si="55">IF(WEEKDAY(ACF8)=2, ACF8, "")</f>
        <v>41260</v>
      </c>
      <c r="ACG9" s="24"/>
      <c r="ACH9" s="24"/>
      <c r="ACI9" s="24"/>
      <c r="ACJ9" s="24"/>
      <c r="ACK9" s="24"/>
      <c r="ACL9" s="24"/>
      <c r="ACM9" s="24">
        <f t="shared" ref="ACM9" si="56">IF(WEEKDAY(ACM8)=2, ACM8, "")</f>
        <v>41267</v>
      </c>
      <c r="ACN9" s="24"/>
      <c r="ACO9" s="24"/>
      <c r="ACP9" s="24"/>
      <c r="ACQ9" s="24"/>
      <c r="ACR9" s="24"/>
      <c r="ACS9" s="24"/>
      <c r="ACT9" s="24">
        <f t="shared" ref="ACT9" si="57">IF(WEEKDAY(ACT8)=2, ACT8, "")</f>
        <v>41274</v>
      </c>
      <c r="ACU9" s="24"/>
      <c r="ACV9" s="24"/>
      <c r="ACW9" s="24"/>
      <c r="ACX9" s="24"/>
      <c r="ACY9" s="24"/>
      <c r="ACZ9" s="24"/>
      <c r="ADA9" s="24">
        <f t="shared" ref="ADA9" si="58">IF(WEEKDAY(ADA8)=2, ADA8, "")</f>
        <v>41281</v>
      </c>
      <c r="ADB9" s="24"/>
      <c r="ADC9" s="24"/>
      <c r="ADD9" s="24"/>
      <c r="ADE9" s="24"/>
      <c r="ADF9" s="24"/>
      <c r="ADG9" s="24"/>
      <c r="ADH9" s="7">
        <f t="shared" ref="ADH9" si="59">IF(WEEKDAY(ADH8)=2, ADH8, "")</f>
        <v>41288</v>
      </c>
      <c r="ADI9" s="4"/>
    </row>
    <row r="10" spans="1:789">
      <c r="A10" s="8">
        <f ca="1">IF(ISERROR(VALUE(SUBSTITUTE(OFFSET(A10,-1,0,1,1),".",""))),1,IF(ISERROR(FIND("`",SUBSTITUTE(OFFSET(A10,-1,0,1,1),".","`",1))),VALUE(OFFSET(A10,-1,0,1,1))+1,VALUE(LEFT(OFFSET(A10,-1,0,1,1),FIND("`",SUBSTITUTE(OFFSET(A10,-1,0,1,1),".","`",1))-1))+1))</f>
        <v>1</v>
      </c>
      <c r="B10" s="9" t="s">
        <v>30</v>
      </c>
      <c r="C10" s="9"/>
      <c r="D10" s="13">
        <f ca="1">IFERROR(MIN(INDIRECT(CONCATENATE("D",ROW()+1,":D",ROW()+MATCH(VALUE(A10)+1,A10:A10004,0)-2))), IF(ISNUMBER(INDIRECT(CONCATENATE("E", ROW()-1))), INDIRECT(CONCATENATE("E", ROW()-1)), 0))</f>
        <v>40515</v>
      </c>
      <c r="E10" s="10">
        <f ca="1">IFERROR(MAX(INDIRECT(CONCATENATE("E",ROW()+1,":E",ROW()+MATCH(VALUE(A10)+1,A10:A10004,0)-2))), D10+1)</f>
        <v>40552</v>
      </c>
      <c r="F10" s="31">
        <f ca="1">E10-D10</f>
        <v>37</v>
      </c>
      <c r="G10" s="11">
        <v>0.23</v>
      </c>
      <c r="H10" s="9">
        <f ca="1" xml:space="preserve"> NETWORKDAYS(D34, E34, holidaydetails[假期])</f>
        <v>0</v>
      </c>
      <c r="I10" s="9">
        <f ca="1">ROUNDDOWN(G10*F10,0)</f>
        <v>8</v>
      </c>
      <c r="J10" s="12">
        <f ca="1">F10-I10</f>
        <v>29</v>
      </c>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c r="GN10" s="9"/>
      <c r="GO10" s="9"/>
      <c r="GP10" s="9"/>
      <c r="GQ10" s="9"/>
      <c r="GR10" s="9"/>
      <c r="GS10" s="9"/>
      <c r="GT10" s="9"/>
      <c r="GU10" s="9"/>
      <c r="GV10" s="9"/>
      <c r="GW10" s="9"/>
      <c r="GX10" s="9"/>
      <c r="GY10" s="9"/>
      <c r="GZ10" s="9"/>
      <c r="HA10" s="9"/>
      <c r="HB10" s="9"/>
      <c r="HC10" s="9"/>
      <c r="HD10" s="9"/>
      <c r="HE10" s="9"/>
      <c r="HF10" s="9"/>
      <c r="HG10" s="9"/>
      <c r="HH10" s="9"/>
      <c r="HI10" s="9"/>
      <c r="HJ10" s="9"/>
      <c r="HK10" s="9"/>
      <c r="HL10" s="9"/>
      <c r="HM10" s="9"/>
      <c r="HN10" s="9"/>
      <c r="HO10" s="9"/>
      <c r="HP10" s="9"/>
      <c r="HQ10" s="9"/>
      <c r="HR10" s="9"/>
      <c r="HS10" s="9"/>
      <c r="HT10" s="9"/>
      <c r="HU10" s="9"/>
      <c r="HV10" s="9"/>
      <c r="HW10" s="9"/>
      <c r="HX10" s="9"/>
      <c r="HY10" s="9"/>
      <c r="HZ10" s="9"/>
      <c r="IA10" s="9"/>
      <c r="IB10" s="9"/>
      <c r="IC10" s="9"/>
      <c r="ID10" s="9"/>
      <c r="IE10" s="9"/>
      <c r="IF10" s="9"/>
      <c r="IG10" s="9"/>
      <c r="IH10" s="9"/>
      <c r="II10" s="9"/>
      <c r="IJ10" s="9"/>
      <c r="IK10" s="9"/>
      <c r="IL10" s="9"/>
      <c r="IM10" s="9"/>
      <c r="IN10" s="9"/>
      <c r="IO10" s="9"/>
      <c r="IP10" s="9"/>
      <c r="IQ10" s="9"/>
      <c r="IR10" s="9"/>
      <c r="IS10" s="9"/>
      <c r="IT10" s="9"/>
      <c r="IU10" s="9"/>
      <c r="IV10" s="9"/>
      <c r="IW10" s="9"/>
      <c r="IX10" s="9"/>
      <c r="IY10" s="9"/>
      <c r="IZ10" s="9"/>
      <c r="JA10" s="9"/>
      <c r="JB10" s="9"/>
      <c r="JC10" s="9"/>
      <c r="JD10" s="9"/>
      <c r="JE10" s="9"/>
      <c r="JF10" s="9"/>
      <c r="JG10" s="9"/>
      <c r="JH10" s="9"/>
      <c r="JI10" s="9"/>
      <c r="JJ10" s="9"/>
      <c r="JK10" s="9"/>
      <c r="JL10" s="9"/>
      <c r="JM10" s="9"/>
      <c r="JN10" s="9"/>
      <c r="JO10" s="9"/>
      <c r="JP10" s="9"/>
      <c r="JQ10" s="9"/>
      <c r="JR10" s="9"/>
      <c r="JS10" s="9"/>
      <c r="JT10" s="9"/>
      <c r="JU10" s="9"/>
      <c r="JV10" s="9"/>
      <c r="JW10" s="9"/>
      <c r="JX10" s="9"/>
      <c r="JY10" s="9"/>
      <c r="JZ10" s="9"/>
      <c r="KA10" s="9"/>
      <c r="KB10" s="9"/>
      <c r="KC10" s="9"/>
      <c r="KD10" s="9"/>
      <c r="KE10" s="9"/>
      <c r="KF10" s="9"/>
      <c r="KG10" s="9"/>
      <c r="KH10" s="9"/>
      <c r="KI10" s="9"/>
      <c r="KJ10" s="9"/>
      <c r="KK10" s="9"/>
      <c r="KL10" s="9"/>
      <c r="KM10" s="9"/>
      <c r="KN10" s="9"/>
      <c r="KO10" s="9"/>
      <c r="KP10" s="9"/>
      <c r="KQ10" s="9"/>
      <c r="KR10" s="9"/>
      <c r="KS10" s="9"/>
      <c r="KT10" s="9"/>
      <c r="KU10" s="9"/>
      <c r="KV10" s="9"/>
      <c r="KW10" s="9"/>
      <c r="KX10" s="9"/>
      <c r="KY10" s="9"/>
      <c r="KZ10" s="9"/>
      <c r="LA10" s="9"/>
      <c r="LB10" s="9"/>
      <c r="LC10" s="9"/>
      <c r="LD10" s="9"/>
      <c r="LE10" s="9"/>
      <c r="LF10" s="9"/>
      <c r="LG10" s="9"/>
      <c r="LH10" s="9"/>
      <c r="LI10" s="9"/>
      <c r="LJ10" s="9"/>
      <c r="LK10" s="9"/>
      <c r="LL10" s="9"/>
      <c r="LM10" s="9"/>
      <c r="LN10" s="9"/>
      <c r="LO10" s="9"/>
      <c r="LP10" s="9"/>
      <c r="LQ10" s="9"/>
      <c r="LR10" s="9"/>
      <c r="LS10" s="9"/>
      <c r="LT10" s="9"/>
      <c r="LU10" s="9"/>
      <c r="LV10" s="9"/>
      <c r="LW10" s="9"/>
      <c r="LX10" s="9"/>
      <c r="LY10" s="9"/>
      <c r="LZ10" s="9"/>
      <c r="MA10" s="9"/>
      <c r="MB10" s="9"/>
      <c r="MC10" s="9"/>
      <c r="MD10" s="9"/>
      <c r="ME10" s="9"/>
      <c r="MF10" s="9"/>
      <c r="MG10" s="9"/>
      <c r="MH10" s="9"/>
      <c r="MI10" s="9"/>
      <c r="MJ10" s="9"/>
      <c r="MK10" s="9"/>
      <c r="ML10" s="9"/>
      <c r="MM10" s="9"/>
      <c r="MN10" s="9"/>
      <c r="MO10" s="9"/>
      <c r="MP10" s="9"/>
      <c r="MQ10" s="9"/>
      <c r="MR10" s="9"/>
      <c r="MS10" s="9"/>
      <c r="MT10" s="9"/>
      <c r="MU10" s="9"/>
      <c r="MV10" s="9"/>
      <c r="MW10" s="9"/>
      <c r="MX10" s="9"/>
      <c r="MY10" s="9"/>
      <c r="MZ10" s="9"/>
      <c r="NA10" s="9"/>
      <c r="NB10" s="9"/>
      <c r="NC10" s="9"/>
      <c r="ND10" s="9"/>
      <c r="NE10" s="9"/>
      <c r="NF10" s="9"/>
      <c r="NG10" s="9"/>
      <c r="NH10" s="9"/>
      <c r="NI10" s="9"/>
      <c r="NJ10" s="9"/>
      <c r="NK10" s="9"/>
      <c r="NL10" s="9"/>
      <c r="NM10" s="9"/>
      <c r="NN10" s="9"/>
      <c r="NO10" s="9"/>
      <c r="NP10" s="9"/>
      <c r="NQ10" s="9"/>
      <c r="NR10" s="9"/>
      <c r="NS10" s="9"/>
      <c r="NT10" s="9"/>
      <c r="NU10" s="9"/>
      <c r="NV10" s="9"/>
      <c r="NW10" s="9"/>
      <c r="NX10" s="9"/>
      <c r="NY10" s="9"/>
      <c r="NZ10" s="9"/>
      <c r="OA10" s="9"/>
      <c r="OB10" s="9"/>
      <c r="OC10" s="9"/>
      <c r="OD10" s="9"/>
      <c r="OE10" s="9"/>
      <c r="OF10" s="9"/>
      <c r="OG10" s="9"/>
      <c r="OH10" s="9"/>
      <c r="OI10" s="9"/>
      <c r="OJ10" s="9"/>
      <c r="OK10" s="9"/>
      <c r="OL10" s="9"/>
      <c r="OM10" s="9"/>
      <c r="ON10" s="9"/>
      <c r="OO10" s="9"/>
      <c r="OP10" s="9"/>
      <c r="OQ10" s="9"/>
      <c r="OR10" s="9"/>
      <c r="OS10" s="9"/>
      <c r="OT10" s="9"/>
      <c r="OU10" s="9"/>
      <c r="OV10" s="9"/>
      <c r="OW10" s="9"/>
      <c r="OX10" s="9"/>
      <c r="OY10" s="9"/>
      <c r="OZ10" s="9"/>
      <c r="PA10" s="9"/>
      <c r="PB10" s="9"/>
      <c r="PC10" s="9"/>
      <c r="PD10" s="9"/>
      <c r="PE10" s="9"/>
      <c r="PF10" s="9"/>
      <c r="PG10" s="9"/>
      <c r="PH10" s="9"/>
      <c r="PI10" s="9"/>
      <c r="PJ10" s="9"/>
      <c r="PK10" s="9"/>
      <c r="PL10" s="9"/>
      <c r="PM10" s="9"/>
      <c r="PN10" s="9"/>
      <c r="PO10" s="9"/>
      <c r="PP10" s="9"/>
      <c r="PQ10" s="9"/>
      <c r="PR10" s="9"/>
      <c r="PS10" s="9"/>
      <c r="PT10" s="9"/>
      <c r="PU10" s="9"/>
      <c r="PV10" s="9"/>
      <c r="PW10" s="9"/>
      <c r="PX10" s="9"/>
      <c r="PY10" s="9"/>
      <c r="PZ10" s="9"/>
      <c r="QA10" s="9"/>
      <c r="QB10" s="9"/>
      <c r="QC10" s="9"/>
      <c r="QD10" s="9"/>
      <c r="QE10" s="9"/>
      <c r="QF10" s="9"/>
      <c r="QG10" s="9"/>
      <c r="QH10" s="9"/>
      <c r="QI10" s="9"/>
      <c r="QJ10" s="9"/>
      <c r="QK10" s="9"/>
      <c r="QL10" s="9"/>
      <c r="QM10" s="9"/>
      <c r="QN10" s="9"/>
      <c r="QO10" s="9"/>
      <c r="QP10" s="9"/>
      <c r="QQ10" s="9"/>
      <c r="QR10" s="9"/>
      <c r="QS10" s="9"/>
      <c r="QT10" s="9"/>
      <c r="QU10" s="9"/>
      <c r="QV10" s="9"/>
      <c r="QW10" s="9"/>
      <c r="QX10" s="9"/>
      <c r="QY10" s="9"/>
      <c r="QZ10" s="9"/>
      <c r="RA10" s="9"/>
      <c r="RB10" s="9"/>
      <c r="RC10" s="9"/>
      <c r="RD10" s="9"/>
      <c r="RE10" s="9"/>
      <c r="RF10" s="9"/>
      <c r="RG10" s="9"/>
      <c r="RH10" s="9"/>
      <c r="RI10" s="9"/>
      <c r="RJ10" s="9"/>
      <c r="RK10" s="9"/>
      <c r="RL10" s="9"/>
      <c r="RM10" s="9"/>
      <c r="RN10" s="9"/>
      <c r="RO10" s="9"/>
      <c r="RP10" s="9"/>
      <c r="RQ10" s="9"/>
      <c r="RR10" s="9"/>
      <c r="RS10" s="9"/>
      <c r="RT10" s="9"/>
      <c r="RU10" s="9"/>
      <c r="RV10" s="9"/>
      <c r="RW10" s="9"/>
      <c r="RX10" s="9"/>
      <c r="RY10" s="9"/>
      <c r="RZ10" s="9"/>
      <c r="SA10" s="9"/>
      <c r="SB10" s="9"/>
      <c r="SC10" s="9"/>
      <c r="SD10" s="9"/>
      <c r="SE10" s="9"/>
      <c r="SF10" s="9"/>
      <c r="SG10" s="9"/>
      <c r="SH10" s="9"/>
      <c r="SI10" s="9"/>
      <c r="SJ10" s="9"/>
      <c r="SK10" s="9"/>
      <c r="SL10" s="9"/>
      <c r="SM10" s="9"/>
      <c r="SN10" s="9"/>
      <c r="SO10" s="9"/>
      <c r="SP10" s="9"/>
      <c r="SQ10" s="9"/>
      <c r="SR10" s="9"/>
      <c r="SS10" s="9"/>
      <c r="ST10" s="9"/>
      <c r="SU10" s="9"/>
      <c r="SV10" s="9"/>
      <c r="SW10" s="9"/>
      <c r="SX10" s="9"/>
      <c r="SY10" s="9"/>
      <c r="SZ10" s="9"/>
      <c r="TA10" s="9"/>
      <c r="TB10" s="9"/>
      <c r="TC10" s="9"/>
      <c r="TD10" s="9"/>
      <c r="TE10" s="9"/>
      <c r="TF10" s="9"/>
      <c r="TG10" s="9"/>
      <c r="TH10" s="9"/>
      <c r="TI10" s="9"/>
      <c r="TJ10" s="9"/>
      <c r="TK10" s="9"/>
      <c r="TL10" s="9"/>
      <c r="TM10" s="9"/>
      <c r="TN10" s="9"/>
      <c r="TO10" s="9"/>
      <c r="TP10" s="9"/>
      <c r="TQ10" s="9"/>
      <c r="TR10" s="9"/>
      <c r="TS10" s="9"/>
      <c r="TT10" s="9"/>
      <c r="TU10" s="9"/>
      <c r="TV10" s="9"/>
      <c r="TW10" s="9"/>
      <c r="TX10" s="9"/>
      <c r="TY10" s="9"/>
      <c r="TZ10" s="9"/>
      <c r="UA10" s="9"/>
      <c r="UB10" s="9"/>
      <c r="UC10" s="9"/>
      <c r="UD10" s="9"/>
      <c r="UE10" s="9"/>
      <c r="UF10" s="9"/>
      <c r="UG10" s="9"/>
      <c r="UH10" s="9"/>
      <c r="UI10" s="9"/>
      <c r="UJ10" s="9"/>
      <c r="UK10" s="9"/>
      <c r="UL10" s="9"/>
      <c r="UM10" s="9"/>
      <c r="UN10" s="9"/>
      <c r="UO10" s="9"/>
      <c r="UP10" s="9"/>
      <c r="UQ10" s="9"/>
      <c r="UR10" s="9"/>
      <c r="US10" s="9"/>
      <c r="UT10" s="9"/>
      <c r="UU10" s="9"/>
      <c r="UV10" s="9"/>
      <c r="UW10" s="9"/>
      <c r="UX10" s="9"/>
      <c r="UY10" s="9"/>
      <c r="UZ10" s="9"/>
      <c r="VA10" s="9"/>
      <c r="VB10" s="9"/>
      <c r="VC10" s="9"/>
      <c r="VD10" s="9"/>
      <c r="VE10" s="9"/>
      <c r="VF10" s="9"/>
      <c r="VG10" s="9"/>
      <c r="VH10" s="9"/>
      <c r="VI10" s="9"/>
      <c r="VJ10" s="9"/>
      <c r="VK10" s="9"/>
      <c r="VL10" s="9"/>
      <c r="VM10" s="9"/>
      <c r="VN10" s="9"/>
      <c r="VO10" s="9"/>
      <c r="VP10" s="9"/>
      <c r="VQ10" s="9"/>
      <c r="VR10" s="9"/>
      <c r="VS10" s="9"/>
      <c r="VT10" s="9"/>
      <c r="VU10" s="9"/>
      <c r="VV10" s="9"/>
      <c r="VW10" s="9"/>
      <c r="VX10" s="9"/>
      <c r="VY10" s="9"/>
      <c r="VZ10" s="9"/>
      <c r="WA10" s="9"/>
      <c r="WB10" s="9"/>
      <c r="WC10" s="9"/>
      <c r="WD10" s="9"/>
      <c r="WE10" s="9"/>
      <c r="WF10" s="9"/>
      <c r="WG10" s="9"/>
      <c r="WH10" s="9"/>
      <c r="WI10" s="9"/>
      <c r="WJ10" s="9"/>
      <c r="WK10" s="9"/>
      <c r="WL10" s="9"/>
      <c r="WM10" s="9"/>
      <c r="WN10" s="9"/>
      <c r="WO10" s="9"/>
      <c r="WP10" s="9"/>
      <c r="WQ10" s="9"/>
      <c r="WR10" s="9"/>
      <c r="WS10" s="9"/>
      <c r="WT10" s="9"/>
      <c r="WU10" s="9"/>
      <c r="WV10" s="9"/>
      <c r="WW10" s="9"/>
      <c r="WX10" s="9"/>
      <c r="WY10" s="9"/>
      <c r="WZ10" s="9"/>
      <c r="XA10" s="9"/>
      <c r="XB10" s="9"/>
      <c r="XC10" s="9"/>
      <c r="XD10" s="9"/>
      <c r="XE10" s="9"/>
      <c r="XF10" s="9"/>
      <c r="XG10" s="9"/>
      <c r="XH10" s="9"/>
      <c r="XI10" s="9"/>
      <c r="XJ10" s="9"/>
      <c r="XK10" s="9"/>
      <c r="XL10" s="9"/>
      <c r="XM10" s="9"/>
      <c r="XN10" s="9"/>
      <c r="XO10" s="9"/>
      <c r="XP10" s="9"/>
      <c r="XQ10" s="9"/>
      <c r="XR10" s="9"/>
      <c r="XS10" s="9"/>
      <c r="XT10" s="9"/>
      <c r="XU10" s="9"/>
      <c r="XV10" s="9"/>
      <c r="XW10" s="9"/>
      <c r="XX10" s="9"/>
      <c r="XY10" s="9"/>
      <c r="XZ10" s="9"/>
      <c r="YA10" s="9"/>
      <c r="YB10" s="9"/>
      <c r="YC10" s="9"/>
      <c r="YD10" s="9"/>
      <c r="YE10" s="9"/>
      <c r="YF10" s="9"/>
      <c r="YG10" s="9"/>
      <c r="YH10" s="9"/>
      <c r="YI10" s="9"/>
      <c r="YJ10" s="9"/>
      <c r="YK10" s="9"/>
      <c r="YL10" s="9"/>
      <c r="YM10" s="9"/>
      <c r="YN10" s="9"/>
      <c r="YO10" s="9"/>
      <c r="YP10" s="9"/>
      <c r="YQ10" s="9"/>
      <c r="YR10" s="9"/>
      <c r="YS10" s="9"/>
      <c r="YT10" s="9"/>
      <c r="YU10" s="9"/>
      <c r="YV10" s="9"/>
      <c r="YW10" s="9"/>
      <c r="YX10" s="9"/>
      <c r="YY10" s="9"/>
      <c r="YZ10" s="9"/>
      <c r="ZA10" s="9"/>
      <c r="ZB10" s="9"/>
      <c r="ZC10" s="9"/>
      <c r="ZD10" s="9"/>
      <c r="ZE10" s="9"/>
      <c r="ZF10" s="9"/>
      <c r="ZG10" s="9"/>
      <c r="ZH10" s="9"/>
      <c r="ZI10" s="9"/>
      <c r="ZJ10" s="9"/>
      <c r="ZK10" s="9"/>
      <c r="ZL10" s="9"/>
      <c r="ZM10" s="9"/>
      <c r="ZN10" s="9"/>
      <c r="ZO10" s="9"/>
      <c r="ZP10" s="9"/>
      <c r="ZQ10" s="9"/>
      <c r="ZR10" s="9"/>
      <c r="ZS10" s="9"/>
      <c r="ZT10" s="9"/>
      <c r="ZU10" s="9"/>
      <c r="ZV10" s="9"/>
      <c r="ZW10" s="9"/>
      <c r="ZX10" s="9"/>
      <c r="ZY10" s="9"/>
      <c r="ZZ10" s="9"/>
      <c r="AAA10" s="9"/>
      <c r="AAB10" s="9"/>
      <c r="AAC10" s="9"/>
      <c r="AAD10" s="9"/>
      <c r="AAE10" s="9"/>
      <c r="AAF10" s="9"/>
      <c r="AAG10" s="9"/>
      <c r="AAH10" s="9"/>
      <c r="AAI10" s="9"/>
      <c r="AAJ10" s="9"/>
      <c r="AAK10" s="9"/>
      <c r="AAL10" s="9"/>
      <c r="AAM10" s="9"/>
      <c r="AAN10" s="9"/>
      <c r="AAO10" s="9"/>
      <c r="AAP10" s="9"/>
      <c r="AAQ10" s="9"/>
      <c r="AAR10" s="9"/>
      <c r="AAS10" s="9"/>
      <c r="AAT10" s="9"/>
      <c r="AAU10" s="9"/>
      <c r="AAV10" s="9"/>
      <c r="AAW10" s="9"/>
      <c r="AAX10" s="9"/>
      <c r="AAY10" s="9"/>
      <c r="AAZ10" s="9"/>
      <c r="ABA10" s="9"/>
      <c r="ABB10" s="9"/>
      <c r="ABC10" s="9"/>
      <c r="ABD10" s="9"/>
      <c r="ABE10" s="9"/>
      <c r="ABF10" s="9"/>
      <c r="ABG10" s="9"/>
      <c r="ABH10" s="9"/>
      <c r="ABI10" s="9"/>
      <c r="ABJ10" s="9"/>
      <c r="ABK10" s="9"/>
      <c r="ABL10" s="9"/>
      <c r="ABM10" s="9"/>
      <c r="ABN10" s="9"/>
      <c r="ABO10" s="9"/>
      <c r="ABP10" s="9"/>
      <c r="ABQ10" s="9"/>
      <c r="ABR10" s="9"/>
      <c r="ABS10" s="9"/>
      <c r="ABT10" s="9"/>
      <c r="ABU10" s="9"/>
      <c r="ABV10" s="9"/>
      <c r="ABW10" s="9"/>
      <c r="ABX10" s="9"/>
      <c r="ABY10" s="9"/>
      <c r="ABZ10" s="9"/>
      <c r="ACA10" s="9"/>
      <c r="ACB10" s="9"/>
      <c r="ACC10" s="9"/>
      <c r="ACD10" s="9"/>
      <c r="ACE10" s="9"/>
      <c r="ACF10" s="9"/>
      <c r="ACG10" s="9"/>
      <c r="ACH10" s="9"/>
      <c r="ACI10" s="9"/>
      <c r="ACJ10" s="9"/>
      <c r="ACK10" s="9"/>
      <c r="ACL10" s="9"/>
      <c r="ACM10" s="9"/>
      <c r="ACN10" s="9"/>
      <c r="ACO10" s="9"/>
      <c r="ACP10" s="9"/>
      <c r="ACQ10" s="9"/>
      <c r="ACR10" s="9"/>
      <c r="ACS10" s="9"/>
      <c r="ACT10" s="9"/>
      <c r="ACU10" s="9"/>
      <c r="ACV10" s="9"/>
      <c r="ACW10" s="9"/>
      <c r="ACX10" s="9"/>
      <c r="ACY10" s="9"/>
      <c r="ACZ10" s="9"/>
      <c r="ADA10" s="9"/>
      <c r="ADB10" s="9"/>
      <c r="ADC10" s="9"/>
      <c r="ADD10" s="9"/>
      <c r="ADE10" s="9"/>
      <c r="ADF10" s="9"/>
      <c r="ADG10" s="9"/>
      <c r="ADH10" s="12"/>
    </row>
    <row r="11" spans="1:789">
      <c r="A11" s="3" t="str">
        <f ca="1">IF(ISERROR(VALUE(SUBSTITUTE(OFFSET(A11,-1,0,1,1),".",""))),"0.1",IF(ISERROR(FIND("`",SUBSTITUTE(OFFSET(A11,-1,0,1,1),".","`",1))),OFFSET(A11,-1,0,1,1)&amp;".1",LEFT(OFFSET(A11,-1,0,1,1),FIND("`",SUBSTITUTE(OFFSET(A11,-1,0,1,1),".","`",1)))&amp;IF(ISERROR(FIND("`",SUBSTITUTE(OFFSET(A11,-1,0,1,1),".","`",2))),VALUE(RIGHT(OFFSET(A11,-1,0,1,1),LEN(OFFSET(A11,-1,0,1,1))-FIND("`",SUBSTITUTE(OFFSET(A11,-1,0,1,1),".","`",1))))+1,VALUE(MID(OFFSET(A11,-1,0,1,1),FIND("`",SUBSTITUTE(OFFSET(A11,-1,0,1,1),".","`",1))+1,(FIND("`",SUBSTITUTE(OFFSET(A11,-1,0,1,1),".","`",2))-FIND("`",SUBSTITUTE(OFFSET(A11,-1,0,1,1),".","`",1))-1)))+1)))</f>
        <v>1.1</v>
      </c>
      <c r="B11" s="15" t="s">
        <v>31</v>
      </c>
      <c r="C11" s="20" t="s">
        <v>5</v>
      </c>
      <c r="D11" s="14">
        <f>D12</f>
        <v>40515</v>
      </c>
      <c r="E11" s="4">
        <f>D11+IF(F11&lt;1, F11, F11-1)</f>
        <v>40515</v>
      </c>
      <c r="F11" s="32">
        <v>1</v>
      </c>
      <c r="G11" s="16">
        <v>0</v>
      </c>
      <c r="H11" s="3">
        <f xml:space="preserve"> NETWORKDAYS(D11, E11, holidaydetails[假期])</f>
        <v>1</v>
      </c>
      <c r="I11" s="3">
        <f t="shared" ref="I11:I12" si="60">ROUNDDOWN(G11*F11,0)</f>
        <v>0</v>
      </c>
      <c r="J11" s="21">
        <f t="shared" ref="J11:J12" si="61">F11-I11</f>
        <v>1</v>
      </c>
    </row>
    <row r="12" spans="1:789">
      <c r="A12" s="3" t="str">
        <f ca="1">IF(ISERROR(VALUE(SUBSTITUTE(OFFSET(A12,-1,0,1,1),".",""))),"0.0.1",IF(ISERROR(FIND("`",SUBSTITUTE(OFFSET(A12,-1,0,1,1),".","`",2))),OFFSET(A12,-1,0,1,1)&amp;".1",LEFT(OFFSET(A12,-1,0,1,1),FIND("`",SUBSTITUTE(OFFSET(A12,-1,0,1,1),".","`",2)))&amp;IF(ISERROR(FIND("`",SUBSTITUTE(OFFSET(A12,-1,0,1,1),".","`",3))),VALUE(RIGHT(OFFSET(A12,-1,0,1,1),LEN(OFFSET(A12,-1,0,1,1))-FIND("`",SUBSTITUTE(OFFSET(A12,-1,0,1,1),".","`",2))))+1,VALUE(MID(OFFSET(A12,-1,0,1,1),FIND("`",SUBSTITUTE(OFFSET(A12,-1,0,1,1),".","`",2))+1,(FIND("`",SUBSTITUTE(OFFSET(A12,-1,0,1,1),".","`",3))-FIND("`",SUBSTITUTE(OFFSET(A12,-1,0,1,1),".","`",2))-1)))+1)))</f>
        <v>1.1.1</v>
      </c>
      <c r="B12" s="17" t="s">
        <v>33</v>
      </c>
      <c r="C12" s="15"/>
      <c r="D12" s="14">
        <v>40515</v>
      </c>
      <c r="E12" s="4">
        <f>D12+IF(F12&lt;1, F12, F12-1)</f>
        <v>40515.5</v>
      </c>
      <c r="F12" s="32">
        <v>0.5</v>
      </c>
      <c r="G12" s="16">
        <v>0.1</v>
      </c>
      <c r="H12" s="3">
        <f xml:space="preserve"> NETWORKDAYS(D38, E38, holidaydetails[假期])</f>
        <v>0</v>
      </c>
      <c r="I12" s="3">
        <f t="shared" si="60"/>
        <v>0</v>
      </c>
      <c r="J12" s="21">
        <f t="shared" si="61"/>
        <v>0.5</v>
      </c>
    </row>
    <row r="13" spans="1:789">
      <c r="A13" s="3" t="str">
        <f ca="1">IF(ISERROR(VALUE(SUBSTITUTE(OFFSET(A13,-1,0,1,1),".",""))),"0.0.1",IF(ISERROR(FIND("`",SUBSTITUTE(OFFSET(A13,-1,0,1,1),".","`",2))),OFFSET(A13,-1,0,1,1)&amp;".1",LEFT(OFFSET(A13,-1,0,1,1),FIND("`",SUBSTITUTE(OFFSET(A13,-1,0,1,1),".","`",2)))&amp;IF(ISERROR(FIND("`",SUBSTITUTE(OFFSET(A13,-1,0,1,1),".","`",3))),VALUE(RIGHT(OFFSET(A13,-1,0,1,1),LEN(OFFSET(A13,-1,0,1,1))-FIND("`",SUBSTITUTE(OFFSET(A13,-1,0,1,1),".","`",2))))+1,VALUE(MID(OFFSET(A13,-1,0,1,1),FIND("`",SUBSTITUTE(OFFSET(A13,-1,0,1,1),".","`",2))+1,(FIND("`",SUBSTITUTE(OFFSET(A13,-1,0,1,1),".","`",3))-FIND("`",SUBSTITUTE(OFFSET(A13,-1,0,1,1),".","`",2))-1)))+1)))</f>
        <v>1.1.2</v>
      </c>
      <c r="B13" s="17" t="s">
        <v>34</v>
      </c>
      <c r="C13" s="15"/>
      <c r="D13" s="14">
        <f>E12+1</f>
        <v>40516.5</v>
      </c>
      <c r="E13" s="4">
        <f t="shared" ref="E13:E32" si="62">D13+IF(F13&lt;1, F13, F13-1)</f>
        <v>40520.5</v>
      </c>
      <c r="F13" s="32">
        <v>5</v>
      </c>
      <c r="G13" s="16">
        <v>0.25</v>
      </c>
      <c r="H13" s="3">
        <f xml:space="preserve"> NETWORKDAYS(D39, E39, holidaydetails[假期])</f>
        <v>0</v>
      </c>
      <c r="I13" s="3">
        <f t="shared" ref="I13:I18" si="63">ROUNDDOWN(G13*F13,0)</f>
        <v>1</v>
      </c>
      <c r="J13" s="21">
        <f t="shared" ref="J13:J18" si="64">F13-I13</f>
        <v>4</v>
      </c>
    </row>
    <row r="14" spans="1:789">
      <c r="A14" s="3" t="str">
        <f ca="1">IF(ISERROR(VALUE(SUBSTITUTE(OFFSET(A14,-1,0,1,1),".",""))),"0.0.1",IF(ISERROR(FIND("`",SUBSTITUTE(OFFSET(A14,-1,0,1,1),".","`",2))),OFFSET(A14,-1,0,1,1)&amp;".1",LEFT(OFFSET(A14,-1,0,1,1),FIND("`",SUBSTITUTE(OFFSET(A14,-1,0,1,1),".","`",2)))&amp;IF(ISERROR(FIND("`",SUBSTITUTE(OFFSET(A14,-1,0,1,1),".","`",3))),VALUE(RIGHT(OFFSET(A14,-1,0,1,1),LEN(OFFSET(A14,-1,0,1,1))-FIND("`",SUBSTITUTE(OFFSET(A14,-1,0,1,1),".","`",2))))+1,VALUE(MID(OFFSET(A14,-1,0,1,1),FIND("`",SUBSTITUTE(OFFSET(A14,-1,0,1,1),".","`",2))+1,(FIND("`",SUBSTITUTE(OFFSET(A14,-1,0,1,1),".","`",3))-FIND("`",SUBSTITUTE(OFFSET(A14,-1,0,1,1),".","`",2))-1)))+1)))</f>
        <v>1.1.3</v>
      </c>
      <c r="B14" s="17" t="s">
        <v>35</v>
      </c>
      <c r="C14" s="15"/>
      <c r="D14" s="14">
        <f>E13+1</f>
        <v>40521.5</v>
      </c>
      <c r="E14" s="4">
        <f t="shared" si="62"/>
        <v>40522.5</v>
      </c>
      <c r="F14" s="32">
        <v>2</v>
      </c>
      <c r="G14" s="16">
        <v>0</v>
      </c>
      <c r="H14" s="3">
        <f xml:space="preserve"> NETWORKDAYS(D40, E40, holidaydetails[假期])</f>
        <v>0</v>
      </c>
      <c r="I14" s="3">
        <f t="shared" si="63"/>
        <v>0</v>
      </c>
      <c r="J14" s="21">
        <f t="shared" si="64"/>
        <v>2</v>
      </c>
    </row>
    <row r="15" spans="1:789">
      <c r="A15" s="3" t="str">
        <f ca="1">IF(ISERROR(VALUE(SUBSTITUTE(OFFSET(A15,-1,0,1,1),".",""))),"0.0.1",IF(ISERROR(FIND("`",SUBSTITUTE(OFFSET(A15,-1,0,1,1),".","`",2))),OFFSET(A15,-1,0,1,1)&amp;".1",LEFT(OFFSET(A15,-1,0,1,1),FIND("`",SUBSTITUTE(OFFSET(A15,-1,0,1,1),".","`",2)))&amp;IF(ISERROR(FIND("`",SUBSTITUTE(OFFSET(A15,-1,0,1,1),".","`",3))),VALUE(RIGHT(OFFSET(A15,-1,0,1,1),LEN(OFFSET(A15,-1,0,1,1))-FIND("`",SUBSTITUTE(OFFSET(A15,-1,0,1,1),".","`",2))))+1,VALUE(MID(OFFSET(A15,-1,0,1,1),FIND("`",SUBSTITUTE(OFFSET(A15,-1,0,1,1),".","`",2))+1,(FIND("`",SUBSTITUTE(OFFSET(A15,-1,0,1,1),".","`",3))-FIND("`",SUBSTITUTE(OFFSET(A15,-1,0,1,1),".","`",2))-1)))+1)))</f>
        <v>1.1.4</v>
      </c>
      <c r="B15" s="17" t="s">
        <v>36</v>
      </c>
      <c r="C15" s="15"/>
      <c r="D15" s="14">
        <f>E14+1</f>
        <v>40523.5</v>
      </c>
      <c r="E15" s="4">
        <f t="shared" si="62"/>
        <v>40526.5</v>
      </c>
      <c r="F15" s="32">
        <v>4</v>
      </c>
      <c r="G15" s="16">
        <v>0</v>
      </c>
      <c r="H15" s="3">
        <f xml:space="preserve"> NETWORKDAYS(D41, E41, holidaydetails[假期])</f>
        <v>0</v>
      </c>
      <c r="I15" s="3">
        <f t="shared" si="63"/>
        <v>0</v>
      </c>
      <c r="J15" s="21">
        <f t="shared" si="64"/>
        <v>4</v>
      </c>
    </row>
    <row r="16" spans="1:789">
      <c r="A16" s="3" t="str">
        <f ca="1">IF(ISERROR(VALUE(SUBSTITUTE(OFFSET(A16,-1,0,1,1),".",""))),"0.0.1",IF(ISERROR(FIND("`",SUBSTITUTE(OFFSET(A16,-1,0,1,1),".","`",2))),OFFSET(A16,-1,0,1,1)&amp;".1",LEFT(OFFSET(A16,-1,0,1,1),FIND("`",SUBSTITUTE(OFFSET(A16,-1,0,1,1),".","`",2)))&amp;IF(ISERROR(FIND("`",SUBSTITUTE(OFFSET(A16,-1,0,1,1),".","`",3))),VALUE(RIGHT(OFFSET(A16,-1,0,1,1),LEN(OFFSET(A16,-1,0,1,1))-FIND("`",SUBSTITUTE(OFFSET(A16,-1,0,1,1),".","`",2))))+1,VALUE(MID(OFFSET(A16,-1,0,1,1),FIND("`",SUBSTITUTE(OFFSET(A16,-1,0,1,1),".","`",2))+1,(FIND("`",SUBSTITUTE(OFFSET(A16,-1,0,1,1),".","`",3))-FIND("`",SUBSTITUTE(OFFSET(A16,-1,0,1,1),".","`",2))-1)))+1)))</f>
        <v>1.1.5</v>
      </c>
      <c r="B16" s="17" t="s">
        <v>37</v>
      </c>
      <c r="C16" s="15"/>
      <c r="D16" s="14">
        <f>E15+1</f>
        <v>40527.5</v>
      </c>
      <c r="E16" s="4">
        <f t="shared" si="62"/>
        <v>40530.5</v>
      </c>
      <c r="F16" s="32">
        <v>4</v>
      </c>
      <c r="G16" s="16">
        <v>0</v>
      </c>
      <c r="H16" s="3">
        <f xml:space="preserve"> NETWORKDAYS(D42, E42, holidaydetails[假期])</f>
        <v>0</v>
      </c>
      <c r="I16" s="3">
        <f t="shared" si="63"/>
        <v>0</v>
      </c>
      <c r="J16" s="21">
        <f t="shared" si="64"/>
        <v>4</v>
      </c>
    </row>
    <row r="17" spans="1:10">
      <c r="A17" s="3" t="str">
        <f ca="1">IF(ISERROR(VALUE(SUBSTITUTE(OFFSET(A17,-1,0,1,1),".",""))),"0.0.1",IF(ISERROR(FIND("`",SUBSTITUTE(OFFSET(A17,-1,0,1,1),".","`",2))),OFFSET(A17,-1,0,1,1)&amp;".1",LEFT(OFFSET(A17,-1,0,1,1),FIND("`",SUBSTITUTE(OFFSET(A17,-1,0,1,1),".","`",2)))&amp;IF(ISERROR(FIND("`",SUBSTITUTE(OFFSET(A17,-1,0,1,1),".","`",3))),VALUE(RIGHT(OFFSET(A17,-1,0,1,1),LEN(OFFSET(A17,-1,0,1,1))-FIND("`",SUBSTITUTE(OFFSET(A17,-1,0,1,1),".","`",2))))+1,VALUE(MID(OFFSET(A17,-1,0,1,1),FIND("`",SUBSTITUTE(OFFSET(A17,-1,0,1,1),".","`",2))+1,(FIND("`",SUBSTITUTE(OFFSET(A17,-1,0,1,1),".","`",3))-FIND("`",SUBSTITUTE(OFFSET(A17,-1,0,1,1),".","`",2))-1)))+1)))</f>
        <v>1.1.6</v>
      </c>
      <c r="B17" s="17" t="s">
        <v>38</v>
      </c>
      <c r="C17" s="15"/>
      <c r="D17" s="14">
        <f>E16+1</f>
        <v>40531.5</v>
      </c>
      <c r="E17" s="4">
        <f t="shared" si="62"/>
        <v>40532.5</v>
      </c>
      <c r="F17" s="32">
        <v>2</v>
      </c>
      <c r="G17" s="16">
        <v>0</v>
      </c>
      <c r="H17" s="3">
        <f xml:space="preserve"> NETWORKDAYS(D43, E43, holidaydetails[假期])</f>
        <v>0</v>
      </c>
      <c r="I17" s="3">
        <f t="shared" si="63"/>
        <v>0</v>
      </c>
      <c r="J17" s="21">
        <f t="shared" si="64"/>
        <v>2</v>
      </c>
    </row>
    <row r="18" spans="1:10">
      <c r="A18" s="3" t="str">
        <f ca="1">IF(ISERROR(VALUE(SUBSTITUTE(OFFSET(A18,-1,0,1,1),".",""))),"0.0.1",IF(ISERROR(FIND("`",SUBSTITUTE(OFFSET(A18,-1,0,1,1),".","`",2))),OFFSET(A18,-1,0,1,1)&amp;".1",LEFT(OFFSET(A18,-1,0,1,1),FIND("`",SUBSTITUTE(OFFSET(A18,-1,0,1,1),".","`",2)))&amp;IF(ISERROR(FIND("`",SUBSTITUTE(OFFSET(A18,-1,0,1,1),".","`",3))),VALUE(RIGHT(OFFSET(A18,-1,0,1,1),LEN(OFFSET(A18,-1,0,1,1))-FIND("`",SUBSTITUTE(OFFSET(A18,-1,0,1,1),".","`",2))))+1,VALUE(MID(OFFSET(A18,-1,0,1,1),FIND("`",SUBSTITUTE(OFFSET(A18,-1,0,1,1),".","`",2))+1,(FIND("`",SUBSTITUTE(OFFSET(A18,-1,0,1,1),".","`",3))-FIND("`",SUBSTITUTE(OFFSET(A18,-1,0,1,1),".","`",2))-1)))+1)))</f>
        <v>1.1.7</v>
      </c>
      <c r="B18" s="17" t="s">
        <v>39</v>
      </c>
      <c r="C18" s="15"/>
      <c r="D18" s="14">
        <f>D19</f>
        <v>40520</v>
      </c>
      <c r="E18" s="4">
        <f>MAX(E19:E21)</f>
        <v>40536</v>
      </c>
      <c r="F18" s="32">
        <f>E18-D18</f>
        <v>16</v>
      </c>
      <c r="G18" s="16">
        <v>0.5</v>
      </c>
      <c r="H18" s="3">
        <f xml:space="preserve"> NETWORKDAYS(D44, E44, holidaydetails[假期])</f>
        <v>0</v>
      </c>
      <c r="I18" s="3">
        <f t="shared" si="63"/>
        <v>8</v>
      </c>
      <c r="J18" s="21">
        <f t="shared" si="64"/>
        <v>8</v>
      </c>
    </row>
    <row r="19" spans="1:10">
      <c r="A19" s="3" t="str">
        <f ca="1">IF(ISERROR(VALUE(SUBSTITUTE(OFFSET(A19,-1,0,1,1),".",""))),"0.0.0.1",IF(ISERROR(FIND("`",SUBSTITUTE(OFFSET(A19,-1,0,1,1),".","`",3))),OFFSET(A19,-1,0,1,1)&amp;".1",LEFT(OFFSET(A19,-1,0,1,1),FIND("`",SUBSTITUTE(OFFSET(A19,-1,0,1,1),".","`",3)))&amp;IF(ISERROR(FIND("`",SUBSTITUTE(OFFSET(A19,-1,0,1,1),".","`",4))),VALUE(RIGHT(OFFSET(A19,-1,0,1,1),LEN(OFFSET(A19,-1,0,1,1))-FIND("`",SUBSTITUTE(OFFSET(A19,-1,0,1,1),".","`",3))))+1,VALUE(MID(OFFSET(A19,-1,0,1,1),FIND("`",SUBSTITUTE(OFFSET(A19,-1,0,1,1),".","`",3))+1,(FIND("`",SUBSTITUTE(OFFSET(A19,-1,0,1,1),".","`",4))-FIND("`",SUBSTITUTE(OFFSET(A19,-1,0,1,1),".","`",3))-1)))+1)))</f>
        <v>1.1.7.1</v>
      </c>
      <c r="B19" s="18" t="s">
        <v>40</v>
      </c>
      <c r="C19" s="15"/>
      <c r="D19" s="14">
        <v>40520</v>
      </c>
      <c r="E19" s="4">
        <f t="shared" si="62"/>
        <v>40525</v>
      </c>
      <c r="F19" s="32">
        <v>6</v>
      </c>
      <c r="G19" s="16">
        <v>1</v>
      </c>
      <c r="H19" s="3">
        <f xml:space="preserve"> NETWORKDAYS(D38, E38, holidaydetails[假期])</f>
        <v>0</v>
      </c>
      <c r="I19" s="3">
        <f t="shared" ref="I19:I29" si="65">ROUNDDOWN(G19*F19,0)</f>
        <v>6</v>
      </c>
      <c r="J19" s="21">
        <f t="shared" ref="J19:J29" si="66">F19-I19</f>
        <v>0</v>
      </c>
    </row>
    <row r="20" spans="1:10">
      <c r="A20" s="3" t="str">
        <f ca="1">IF(ISERROR(VALUE(SUBSTITUTE(OFFSET(A20,-1,0,1,1),".",""))),"0.0.0.1",IF(ISERROR(FIND("`",SUBSTITUTE(OFFSET(A20,-1,0,1,1),".","`",3))),OFFSET(A20,-1,0,1,1)&amp;".1",LEFT(OFFSET(A20,-1,0,1,1),FIND("`",SUBSTITUTE(OFFSET(A20,-1,0,1,1),".","`",3)))&amp;IF(ISERROR(FIND("`",SUBSTITUTE(OFFSET(A20,-1,0,1,1),".","`",4))),VALUE(RIGHT(OFFSET(A20,-1,0,1,1),LEN(OFFSET(A20,-1,0,1,1))-FIND("`",SUBSTITUTE(OFFSET(A20,-1,0,1,1),".","`",3))))+1,VALUE(MID(OFFSET(A20,-1,0,1,1),FIND("`",SUBSTITUTE(OFFSET(A20,-1,0,1,1),".","`",3))+1,(FIND("`",SUBSTITUTE(OFFSET(A20,-1,0,1,1),".","`",4))-FIND("`",SUBSTITUTE(OFFSET(A20,-1,0,1,1),".","`",3))-1)))+1)))</f>
        <v>1.1.7.2</v>
      </c>
      <c r="B20" s="18" t="s">
        <v>41</v>
      </c>
      <c r="C20" s="15"/>
      <c r="D20" s="14">
        <f>E19</f>
        <v>40525</v>
      </c>
      <c r="E20" s="4">
        <f t="shared" si="62"/>
        <v>40530</v>
      </c>
      <c r="F20" s="32">
        <v>6</v>
      </c>
      <c r="G20" s="16">
        <v>0</v>
      </c>
      <c r="H20" s="3">
        <f xml:space="preserve"> NETWORKDAYS(D39, E39, holidaydetails[假期])</f>
        <v>0</v>
      </c>
      <c r="I20" s="3">
        <f t="shared" si="65"/>
        <v>0</v>
      </c>
      <c r="J20" s="21">
        <f t="shared" si="66"/>
        <v>6</v>
      </c>
    </row>
    <row r="21" spans="1:10">
      <c r="A21" s="3" t="str">
        <f ca="1">IF(ISERROR(VALUE(SUBSTITUTE(OFFSET(A21,-1,0,1,1),".",""))),"0.0.0.1",IF(ISERROR(FIND("`",SUBSTITUTE(OFFSET(A21,-1,0,1,1),".","`",3))),OFFSET(A21,-1,0,1,1)&amp;".1",LEFT(OFFSET(A21,-1,0,1,1),FIND("`",SUBSTITUTE(OFFSET(A21,-1,0,1,1),".","`",3)))&amp;IF(ISERROR(FIND("`",SUBSTITUTE(OFFSET(A21,-1,0,1,1),".","`",4))),VALUE(RIGHT(OFFSET(A21,-1,0,1,1),LEN(OFFSET(A21,-1,0,1,1))-FIND("`",SUBSTITUTE(OFFSET(A21,-1,0,1,1),".","`",3))))+1,VALUE(MID(OFFSET(A21,-1,0,1,1),FIND("`",SUBSTITUTE(OFFSET(A21,-1,0,1,1),".","`",3))+1,(FIND("`",SUBSTITUTE(OFFSET(A21,-1,0,1,1),".","`",4))-FIND("`",SUBSTITUTE(OFFSET(A21,-1,0,1,1),".","`",3))-1)))+1)))</f>
        <v>1.1.7.3</v>
      </c>
      <c r="B21" s="18" t="s">
        <v>42</v>
      </c>
      <c r="C21" s="15"/>
      <c r="D21" s="14">
        <f>E20+1</f>
        <v>40531</v>
      </c>
      <c r="E21" s="4">
        <f t="shared" si="62"/>
        <v>40536</v>
      </c>
      <c r="F21" s="32">
        <v>6</v>
      </c>
      <c r="G21" s="16">
        <v>0.5</v>
      </c>
      <c r="H21" s="3">
        <f xml:space="preserve"> NETWORKDAYS(D40, E40, holidaydetails[假期])</f>
        <v>0</v>
      </c>
      <c r="I21" s="3">
        <f t="shared" si="65"/>
        <v>3</v>
      </c>
      <c r="J21" s="21">
        <f t="shared" si="66"/>
        <v>3</v>
      </c>
    </row>
    <row r="22" spans="1:10">
      <c r="A22" s="3" t="str">
        <f ca="1">IF(ISERROR(VALUE(SUBSTITUTE(OFFSET(A22,-1,0,1,1),".",""))),"0.0.1",IF(ISERROR(FIND("`",SUBSTITUTE(OFFSET(A22,-1,0,1,1),".","`",2))),OFFSET(A22,-1,0,1,1)&amp;".1",LEFT(OFFSET(A22,-1,0,1,1),FIND("`",SUBSTITUTE(OFFSET(A22,-1,0,1,1),".","`",2)))&amp;IF(ISERROR(FIND("`",SUBSTITUTE(OFFSET(A22,-1,0,1,1),".","`",3))),VALUE(RIGHT(OFFSET(A22,-1,0,1,1),LEN(OFFSET(A22,-1,0,1,1))-FIND("`",SUBSTITUTE(OFFSET(A22,-1,0,1,1),".","`",2))))+1,VALUE(MID(OFFSET(A22,-1,0,1,1),FIND("`",SUBSTITUTE(OFFSET(A22,-1,0,1,1),".","`",2))+1,(FIND("`",SUBSTITUTE(OFFSET(A22,-1,0,1,1),".","`",3))-FIND("`",SUBSTITUTE(OFFSET(A22,-1,0,1,1),".","`",2))-1)))+1)))</f>
        <v>1.1.8</v>
      </c>
      <c r="B22" s="17" t="s">
        <v>43</v>
      </c>
      <c r="C22" s="15"/>
      <c r="D22" s="14">
        <f>E21+1</f>
        <v>40537</v>
      </c>
      <c r="E22" s="4">
        <f t="shared" si="62"/>
        <v>40537</v>
      </c>
      <c r="F22" s="32">
        <v>1</v>
      </c>
      <c r="G22" s="16">
        <v>0</v>
      </c>
      <c r="H22" s="3">
        <f xml:space="preserve"> NETWORKDAYS(D48, E48, holidaydetails[假期])</f>
        <v>0</v>
      </c>
      <c r="I22" s="3">
        <f t="shared" si="65"/>
        <v>0</v>
      </c>
      <c r="J22" s="21">
        <f t="shared" si="66"/>
        <v>1</v>
      </c>
    </row>
    <row r="23" spans="1:10">
      <c r="A23" s="3" t="str">
        <f ca="1">IF(ISERROR(VALUE(SUBSTITUTE(OFFSET(A23,-1,0,1,1),".",""))),"0.0.1",IF(ISERROR(FIND("`",SUBSTITUTE(OFFSET(A23,-1,0,1,1),".","`",2))),OFFSET(A23,-1,0,1,1)&amp;".1",LEFT(OFFSET(A23,-1,0,1,1),FIND("`",SUBSTITUTE(OFFSET(A23,-1,0,1,1),".","`",2)))&amp;IF(ISERROR(FIND("`",SUBSTITUTE(OFFSET(A23,-1,0,1,1),".","`",3))),VALUE(RIGHT(OFFSET(A23,-1,0,1,1),LEN(OFFSET(A23,-1,0,1,1))-FIND("`",SUBSTITUTE(OFFSET(A23,-1,0,1,1),".","`",2))))+1,VALUE(MID(OFFSET(A23,-1,0,1,1),FIND("`",SUBSTITUTE(OFFSET(A23,-1,0,1,1),".","`",2))+1,(FIND("`",SUBSTITUTE(OFFSET(A23,-1,0,1,1),".","`",3))-FIND("`",SUBSTITUTE(OFFSET(A23,-1,0,1,1),".","`",2))-1)))+1)))</f>
        <v>1.1.9</v>
      </c>
      <c r="B23" s="17" t="s">
        <v>44</v>
      </c>
      <c r="C23" s="15"/>
      <c r="D23" s="14"/>
      <c r="F23" s="32"/>
      <c r="G23" s="16"/>
      <c r="J23" s="21"/>
    </row>
    <row r="24" spans="1:10">
      <c r="A24" s="3" t="str">
        <f ca="1">IF(ISERROR(VALUE(SUBSTITUTE(OFFSET(A24,-1,0,1,1),".",""))),"0.0.0.1",IF(ISERROR(FIND("`",SUBSTITUTE(OFFSET(A24,-1,0,1,1),".","`",3))),OFFSET(A24,-1,0,1,1)&amp;".1",LEFT(OFFSET(A24,-1,0,1,1),FIND("`",SUBSTITUTE(OFFSET(A24,-1,0,1,1),".","`",3)))&amp;IF(ISERROR(FIND("`",SUBSTITUTE(OFFSET(A24,-1,0,1,1),".","`",4))),VALUE(RIGHT(OFFSET(A24,-1,0,1,1),LEN(OFFSET(A24,-1,0,1,1))-FIND("`",SUBSTITUTE(OFFSET(A24,-1,0,1,1),".","`",3))))+1,VALUE(MID(OFFSET(A24,-1,0,1,1),FIND("`",SUBSTITUTE(OFFSET(A24,-1,0,1,1),".","`",3))+1,(FIND("`",SUBSTITUTE(OFFSET(A24,-1,0,1,1),".","`",4))-FIND("`",SUBSTITUTE(OFFSET(A24,-1,0,1,1),".","`",3))-1)))+1)))</f>
        <v>1.1.9.1</v>
      </c>
      <c r="B24" s="18" t="s">
        <v>45</v>
      </c>
      <c r="C24" s="15"/>
      <c r="D24" s="14">
        <v>40538</v>
      </c>
      <c r="E24" s="4">
        <f t="shared" si="62"/>
        <v>40543</v>
      </c>
      <c r="F24" s="32">
        <v>6</v>
      </c>
      <c r="G24" s="16">
        <v>0.5</v>
      </c>
      <c r="H24" s="3">
        <f xml:space="preserve"> NETWORKDAYS(D43, E43, holidaydetails[假期])</f>
        <v>0</v>
      </c>
      <c r="I24" s="3">
        <f t="shared" ref="I24:I25" si="67">ROUNDDOWN(G24*F24,0)</f>
        <v>3</v>
      </c>
      <c r="J24" s="21">
        <f t="shared" ref="J24:J25" si="68">F24-I24</f>
        <v>3</v>
      </c>
    </row>
    <row r="25" spans="1:10">
      <c r="A25" s="3" t="str">
        <f ca="1">IF(ISERROR(VALUE(SUBSTITUTE(OFFSET(A25,-1,0,1,1),".",""))),"0.0.0.1",IF(ISERROR(FIND("`",SUBSTITUTE(OFFSET(A25,-1,0,1,1),".","`",3))),OFFSET(A25,-1,0,1,1)&amp;".1",LEFT(OFFSET(A25,-1,0,1,1),FIND("`",SUBSTITUTE(OFFSET(A25,-1,0,1,1),".","`",3)))&amp;IF(ISERROR(FIND("`",SUBSTITUTE(OFFSET(A25,-1,0,1,1),".","`",4))),VALUE(RIGHT(OFFSET(A25,-1,0,1,1),LEN(OFFSET(A25,-1,0,1,1))-FIND("`",SUBSTITUTE(OFFSET(A25,-1,0,1,1),".","`",3))))+1,VALUE(MID(OFFSET(A25,-1,0,1,1),FIND("`",SUBSTITUTE(OFFSET(A25,-1,0,1,1),".","`",3))+1,(FIND("`",SUBSTITUTE(OFFSET(A25,-1,0,1,1),".","`",4))-FIND("`",SUBSTITUTE(OFFSET(A25,-1,0,1,1),".","`",3))-1)))+1)))</f>
        <v>1.1.9.2</v>
      </c>
      <c r="B25" s="18" t="s">
        <v>46</v>
      </c>
      <c r="C25" s="15"/>
      <c r="D25" s="14">
        <v>40547</v>
      </c>
      <c r="E25" s="4">
        <f t="shared" si="62"/>
        <v>40552</v>
      </c>
      <c r="F25" s="32">
        <v>6</v>
      </c>
      <c r="G25" s="16">
        <v>0</v>
      </c>
      <c r="H25" s="3">
        <f xml:space="preserve"> NETWORKDAYS(D44, E44, holidaydetails[假期])</f>
        <v>0</v>
      </c>
      <c r="I25" s="3">
        <f t="shared" si="67"/>
        <v>0</v>
      </c>
      <c r="J25" s="21">
        <f t="shared" si="68"/>
        <v>6</v>
      </c>
    </row>
    <row r="26" spans="1:10">
      <c r="A26" s="3" t="str">
        <f ca="1">IF(ISERROR(VALUE(SUBSTITUTE(OFFSET(A26,-1,0,1,1),".",""))),"0.1",IF(ISERROR(FIND("`",SUBSTITUTE(OFFSET(A26,-1,0,1,1),".","`",1))),OFFSET(A26,-1,0,1,1)&amp;".1",LEFT(OFFSET(A26,-1,0,1,1),FIND("`",SUBSTITUTE(OFFSET(A26,-1,0,1,1),".","`",1)))&amp;IF(ISERROR(FIND("`",SUBSTITUTE(OFFSET(A26,-1,0,1,1),".","`",2))),VALUE(RIGHT(OFFSET(A26,-1,0,1,1),LEN(OFFSET(A26,-1,0,1,1))-FIND("`",SUBSTITUTE(OFFSET(A26,-1,0,1,1),".","`",1))))+1,VALUE(MID(OFFSET(A26,-1,0,1,1),FIND("`",SUBSTITUTE(OFFSET(A26,-1,0,1,1),".","`",1))+1,(FIND("`",SUBSTITUTE(OFFSET(A26,-1,0,1,1),".","`",2))-FIND("`",SUBSTITUTE(OFFSET(A26,-1,0,1,1),".","`",1))-1)))+1)))</f>
        <v>1.2</v>
      </c>
      <c r="B26" s="15" t="s">
        <v>32</v>
      </c>
      <c r="C26" s="20"/>
      <c r="D26" s="14"/>
      <c r="F26" s="32"/>
      <c r="G26" s="16"/>
      <c r="H26" s="3">
        <f xml:space="preserve"> NETWORKDAYS(D40, E40, holidaydetails[假期])</f>
        <v>0</v>
      </c>
      <c r="I26" s="3">
        <f t="shared" si="65"/>
        <v>0</v>
      </c>
      <c r="J26" s="21">
        <f t="shared" si="66"/>
        <v>0</v>
      </c>
    </row>
    <row r="27" spans="1:10">
      <c r="A27" s="3" t="str">
        <f ca="1">IF(ISERROR(VALUE(SUBSTITUTE(OFFSET(A27,-1,0,1,1),".",""))),"0.0.1",IF(ISERROR(FIND("`",SUBSTITUTE(OFFSET(A27,-1,0,1,1),".","`",2))),OFFSET(A27,-1,0,1,1)&amp;".1",LEFT(OFFSET(A27,-1,0,1,1),FIND("`",SUBSTITUTE(OFFSET(A27,-1,0,1,1),".","`",2)))&amp;IF(ISERROR(FIND("`",SUBSTITUTE(OFFSET(A27,-1,0,1,1),".","`",3))),VALUE(RIGHT(OFFSET(A27,-1,0,1,1),LEN(OFFSET(A27,-1,0,1,1))-FIND("`",SUBSTITUTE(OFFSET(A27,-1,0,1,1),".","`",2))))+1,VALUE(MID(OFFSET(A27,-1,0,1,1),FIND("`",SUBSTITUTE(OFFSET(A27,-1,0,1,1),".","`",2))+1,(FIND("`",SUBSTITUTE(OFFSET(A27,-1,0,1,1),".","`",3))-FIND("`",SUBSTITUTE(OFFSET(A27,-1,0,1,1),".","`",2))-1)))+1)))</f>
        <v>1.2.1</v>
      </c>
      <c r="B27" s="17" t="s">
        <v>47</v>
      </c>
      <c r="C27" s="15"/>
      <c r="D27" s="14">
        <v>40515</v>
      </c>
      <c r="E27" s="4">
        <f t="shared" si="62"/>
        <v>40515</v>
      </c>
      <c r="F27" s="32">
        <v>1</v>
      </c>
      <c r="G27" s="16">
        <v>0</v>
      </c>
      <c r="H27" s="3">
        <f xml:space="preserve"> NETWORKDAYS(D53, E53, holidaydetails[假期])</f>
        <v>0</v>
      </c>
      <c r="I27" s="3">
        <f t="shared" si="65"/>
        <v>0</v>
      </c>
      <c r="J27" s="21">
        <f t="shared" si="66"/>
        <v>1</v>
      </c>
    </row>
    <row r="28" spans="1:10">
      <c r="A28" s="3" t="str">
        <f ca="1">IF(ISERROR(VALUE(SUBSTITUTE(OFFSET(A28,-1,0,1,1),".",""))),"0.0.1",IF(ISERROR(FIND("`",SUBSTITUTE(OFFSET(A28,-1,0,1,1),".","`",2))),OFFSET(A28,-1,0,1,1)&amp;".1",LEFT(OFFSET(A28,-1,0,1,1),FIND("`",SUBSTITUTE(OFFSET(A28,-1,0,1,1),".","`",2)))&amp;IF(ISERROR(FIND("`",SUBSTITUTE(OFFSET(A28,-1,0,1,1),".","`",3))),VALUE(RIGHT(OFFSET(A28,-1,0,1,1),LEN(OFFSET(A28,-1,0,1,1))-FIND("`",SUBSTITUTE(OFFSET(A28,-1,0,1,1),".","`",2))))+1,VALUE(MID(OFFSET(A28,-1,0,1,1),FIND("`",SUBSTITUTE(OFFSET(A28,-1,0,1,1),".","`",2))+1,(FIND("`",SUBSTITUTE(OFFSET(A28,-1,0,1,1),".","`",3))-FIND("`",SUBSTITUTE(OFFSET(A28,-1,0,1,1),".","`",2))-1)))+1)))</f>
        <v>1.2.2</v>
      </c>
      <c r="B28" s="17" t="s">
        <v>48</v>
      </c>
      <c r="C28" s="15"/>
      <c r="D28" s="14">
        <f>E27+1</f>
        <v>40516</v>
      </c>
      <c r="E28" s="4">
        <f t="shared" si="62"/>
        <v>40520</v>
      </c>
      <c r="F28" s="32">
        <v>5</v>
      </c>
      <c r="G28" s="16">
        <v>1</v>
      </c>
      <c r="H28" s="3">
        <f xml:space="preserve"> NETWORKDAYS(D54, E54, holidaydetails[假期])</f>
        <v>0</v>
      </c>
      <c r="I28" s="3">
        <f t="shared" si="65"/>
        <v>5</v>
      </c>
      <c r="J28" s="21">
        <f t="shared" si="66"/>
        <v>0</v>
      </c>
    </row>
    <row r="29" spans="1:10">
      <c r="A29" s="3" t="str">
        <f ca="1">IF(ISERROR(VALUE(SUBSTITUTE(OFFSET(A29,-1,0,1,1),".",""))),"0.0.1",IF(ISERROR(FIND("`",SUBSTITUTE(OFFSET(A29,-1,0,1,1),".","`",2))),OFFSET(A29,-1,0,1,1)&amp;".1",LEFT(OFFSET(A29,-1,0,1,1),FIND("`",SUBSTITUTE(OFFSET(A29,-1,0,1,1),".","`",2)))&amp;IF(ISERROR(FIND("`",SUBSTITUTE(OFFSET(A29,-1,0,1,1),".","`",3))),VALUE(RIGHT(OFFSET(A29,-1,0,1,1),LEN(OFFSET(A29,-1,0,1,1))-FIND("`",SUBSTITUTE(OFFSET(A29,-1,0,1,1),".","`",2))))+1,VALUE(MID(OFFSET(A29,-1,0,1,1),FIND("`",SUBSTITUTE(OFFSET(A29,-1,0,1,1),".","`",2))+1,(FIND("`",SUBSTITUTE(OFFSET(A29,-1,0,1,1),".","`",3))-FIND("`",SUBSTITUTE(OFFSET(A29,-1,0,1,1),".","`",2))-1)))+1)))</f>
        <v>1.2.3</v>
      </c>
      <c r="B29" s="17" t="s">
        <v>49</v>
      </c>
      <c r="C29" s="15"/>
      <c r="D29" s="14">
        <f>E28+1</f>
        <v>40521</v>
      </c>
      <c r="E29" s="4">
        <f t="shared" si="62"/>
        <v>40522</v>
      </c>
      <c r="F29" s="32">
        <v>2</v>
      </c>
      <c r="G29" s="16">
        <v>1</v>
      </c>
      <c r="H29" s="3">
        <f xml:space="preserve"> NETWORKDAYS(D55, E55, holidaydetails[假期])</f>
        <v>0</v>
      </c>
      <c r="I29" s="3">
        <f t="shared" si="65"/>
        <v>2</v>
      </c>
      <c r="J29" s="21">
        <f t="shared" si="66"/>
        <v>0</v>
      </c>
    </row>
    <row r="30" spans="1:10" s="9" customFormat="1">
      <c r="A30" s="8">
        <f ca="1">IF(ISERROR(VALUE(SUBSTITUTE(OFFSET(A30,-1,0,1,1),".",""))),1,IF(ISERROR(FIND("`",SUBSTITUTE(OFFSET(A30,-1,0,1,1),".","`",1))),VALUE(OFFSET(A30,-1,0,1,1))+1,VALUE(LEFT(OFFSET(A30,-1,0,1,1),FIND("`",SUBSTITUTE(OFFSET(A30,-1,0,1,1),".","`",1))-1))+1))</f>
        <v>2</v>
      </c>
      <c r="B30" s="9" t="s">
        <v>50</v>
      </c>
      <c r="D30" s="10">
        <f ca="1">IFERROR(MIN(INDIRECT(CONCATENATE("D",ROW()+1,":D",ROW()+MATCH(VALUE(A30)+1,A30:A10011,0)-2))), IF(ISNUMBER(INDIRECT(CONCATENATE("E", ROW()-1))), INDIRECT(CONCATENATE("E", ROW()-1)), 0))</f>
        <v>40553</v>
      </c>
      <c r="E30" s="10">
        <f ca="1">IFERROR(MAX(INDIRECT(CONCATENATE("E",ROW()+1,":E",ROW()+MATCH(VALUE(A30)+1,A30:A10011,0)-2))), D30+1)</f>
        <v>40558</v>
      </c>
      <c r="F30" s="31">
        <f ca="1">E30-D30</f>
        <v>5</v>
      </c>
      <c r="G30" s="11">
        <v>0.5</v>
      </c>
      <c r="H30" s="9">
        <f xml:space="preserve"> NETWORKDAYS(D41, E41, holidaydetails[假期])</f>
        <v>0</v>
      </c>
      <c r="I30" s="9">
        <f ca="1">ROUNDDOWN(G30*F30,0)</f>
        <v>2</v>
      </c>
      <c r="J30" s="12">
        <f ca="1">F30-I30</f>
        <v>3</v>
      </c>
    </row>
    <row r="31" spans="1:10" ht="17.25" customHeight="1">
      <c r="A31" s="3" t="str">
        <f ca="1">IF(ISERROR(VALUE(SUBSTITUTE(OFFSET(A31,-1,0,1,1),".",""))),"0.1",IF(ISERROR(FIND("`",SUBSTITUTE(OFFSET(A31,-1,0,1,1),".","`",1))),OFFSET(A31,-1,0,1,1)&amp;".1",LEFT(OFFSET(A31,-1,0,1,1),FIND("`",SUBSTITUTE(OFFSET(A31,-1,0,1,1),".","`",1)))&amp;IF(ISERROR(FIND("`",SUBSTITUTE(OFFSET(A31,-1,0,1,1),".","`",2))),VALUE(RIGHT(OFFSET(A31,-1,0,1,1),LEN(OFFSET(A31,-1,0,1,1))-FIND("`",SUBSTITUTE(OFFSET(A31,-1,0,1,1),".","`",1))))+1,VALUE(MID(OFFSET(A31,-1,0,1,1),FIND("`",SUBSTITUTE(OFFSET(A31,-1,0,1,1),".","`",1))+1,(FIND("`",SUBSTITUTE(OFFSET(A31,-1,0,1,1),".","`",2))-FIND("`",SUBSTITUTE(OFFSET(A31,-1,0,1,1),".","`",1))-1)))+1)))</f>
        <v>2.1</v>
      </c>
      <c r="B31" s="15" t="s">
        <v>52</v>
      </c>
      <c r="C31" s="20" t="s">
        <v>5</v>
      </c>
      <c r="D31" s="14">
        <f ca="1">E10+1</f>
        <v>40553</v>
      </c>
      <c r="E31" s="4">
        <f t="shared" ca="1" si="62"/>
        <v>40553</v>
      </c>
      <c r="F31" s="32">
        <v>1</v>
      </c>
      <c r="G31" s="16">
        <v>0</v>
      </c>
      <c r="H31" s="3">
        <f ca="1" xml:space="preserve"> NETWORKDAYS(D31, E31, holidaydetails[假期])</f>
        <v>1</v>
      </c>
      <c r="I31" s="3">
        <f t="shared" ref="I31" si="69">ROUNDDOWN(G31*F31,0)</f>
        <v>0</v>
      </c>
      <c r="J31" s="21">
        <f t="shared" ref="J31" si="70">F31-I31</f>
        <v>1</v>
      </c>
    </row>
    <row r="32" spans="1:10" ht="17.25" customHeight="1">
      <c r="A32" s="3" t="str">
        <f ca="1">IF(ISERROR(VALUE(SUBSTITUTE(OFFSET(A32,-1,0,1,1),".",""))),"0.0.1",IF(ISERROR(FIND("`",SUBSTITUTE(OFFSET(A32,-1,0,1,1),".","`",2))),OFFSET(A32,-1,0,1,1)&amp;".1",LEFT(OFFSET(A32,-1,0,1,1),FIND("`",SUBSTITUTE(OFFSET(A32,-1,0,1,1),".","`",2)))&amp;IF(ISERROR(FIND("`",SUBSTITUTE(OFFSET(A32,-1,0,1,1),".","`",3))),VALUE(RIGHT(OFFSET(A32,-1,0,1,1),LEN(OFFSET(A32,-1,0,1,1))-FIND("`",SUBSTITUTE(OFFSET(A32,-1,0,1,1),".","`",2))))+1,VALUE(MID(OFFSET(A32,-1,0,1,1),FIND("`",SUBSTITUTE(OFFSET(A32,-1,0,1,1),".","`",2))+1,(FIND("`",SUBSTITUTE(OFFSET(A32,-1,0,1,1),".","`",3))-FIND("`",SUBSTITUTE(OFFSET(A32,-1,0,1,1),".","`",2))-1)))+1)))</f>
        <v>2.1.1</v>
      </c>
      <c r="B32" s="17" t="s">
        <v>54</v>
      </c>
      <c r="C32" s="15"/>
      <c r="D32" s="14">
        <f ca="1">E31+1</f>
        <v>40554</v>
      </c>
      <c r="E32" s="4">
        <f t="shared" ca="1" si="62"/>
        <v>40558</v>
      </c>
      <c r="F32" s="32">
        <v>5</v>
      </c>
      <c r="G32" s="16">
        <v>0.1</v>
      </c>
      <c r="H32" s="3">
        <f xml:space="preserve"> NETWORKDAYS(D58, E58, holidaydetails[假期])</f>
        <v>0</v>
      </c>
      <c r="I32" s="3">
        <f t="shared" ref="I31:I32" si="71">ROUNDDOWN(G32*F32,0)</f>
        <v>0</v>
      </c>
      <c r="J32" s="21">
        <f t="shared" ref="J31:J32" si="72">F32-I32</f>
        <v>5</v>
      </c>
    </row>
    <row r="33" spans="1:10" ht="17.25" customHeight="1">
      <c r="A33" s="3" t="str">
        <f ca="1">IF(ISERROR(VALUE(SUBSTITUTE(OFFSET(A33,-1,0,1,1),".",""))),"0.1",IF(ISERROR(FIND("`",SUBSTITUTE(OFFSET(A33,-1,0,1,1),".","`",1))),OFFSET(A33,-1,0,1,1)&amp;".1",LEFT(OFFSET(A33,-1,0,1,1),FIND("`",SUBSTITUTE(OFFSET(A33,-1,0,1,1),".","`",1)))&amp;IF(ISERROR(FIND("`",SUBSTITUTE(OFFSET(A33,-1,0,1,1),".","`",2))),VALUE(RIGHT(OFFSET(A33,-1,0,1,1),LEN(OFFSET(A33,-1,0,1,1))-FIND("`",SUBSTITUTE(OFFSET(A33,-1,0,1,1),".","`",1))))+1,VALUE(MID(OFFSET(A33,-1,0,1,1),FIND("`",SUBSTITUTE(OFFSET(A33,-1,0,1,1),".","`",1))+1,(FIND("`",SUBSTITUTE(OFFSET(A33,-1,0,1,1),".","`",2))-FIND("`",SUBSTITUTE(OFFSET(A33,-1,0,1,1),".","`",1))-1)))+1)))</f>
        <v>2.2</v>
      </c>
      <c r="B33" s="15" t="s">
        <v>53</v>
      </c>
      <c r="C33" s="20"/>
      <c r="D33" s="14"/>
      <c r="F33" s="32"/>
      <c r="G33" s="16"/>
      <c r="J33" s="21"/>
    </row>
    <row r="34" spans="1:10" s="9" customFormat="1">
      <c r="A34" s="8">
        <f ca="1">IF(ISERROR(VALUE(SUBSTITUTE(OFFSET(A34,-1,0,1,1),".",""))),1,IF(ISERROR(FIND("`",SUBSTITUTE(OFFSET(A34,-1,0,1,1),".","`",1))),VALUE(OFFSET(A34,-1,0,1,1))+1,VALUE(LEFT(OFFSET(A34,-1,0,1,1),FIND("`",SUBSTITUTE(OFFSET(A34,-1,0,1,1),".","`",1))-1))+1))</f>
        <v>3</v>
      </c>
      <c r="B34" s="9" t="s">
        <v>51</v>
      </c>
      <c r="D34" s="10">
        <f ca="1">IFERROR(MIN(INDIRECT(CONCATENATE("D",ROW()+1,":D",ROW()+MATCH(VALUE(A34)+1,A34:A10013,0)-2))), IF(ISNUMBER(INDIRECT(CONCATENATE("E", ROW()-1))), INDIRECT(CONCATENATE("E", ROW()-1)), 0))</f>
        <v>0</v>
      </c>
      <c r="E34" s="10">
        <f ca="1">IFERROR(MAX(INDIRECT(CONCATENATE("E",ROW()+1,":E",ROW()+MATCH(VALUE(A34)+1,A34:A10013,0)-2))), D34+1)</f>
        <v>1</v>
      </c>
      <c r="F34" s="31">
        <f ca="1">E34-D34</f>
        <v>1</v>
      </c>
      <c r="G34" s="11">
        <v>1</v>
      </c>
      <c r="H34" s="9">
        <f xml:space="preserve"> NETWORKDAYS(D43, E43, holidaydetails[假期])</f>
        <v>0</v>
      </c>
      <c r="I34" s="9">
        <f ca="1">ROUNDDOWN(G34*F34,0)</f>
        <v>1</v>
      </c>
      <c r="J34" s="12">
        <f ca="1">F34-I34</f>
        <v>0</v>
      </c>
    </row>
    <row r="35" spans="1:10">
      <c r="D35" s="3"/>
      <c r="E35" s="3"/>
      <c r="G35" s="3"/>
    </row>
    <row r="36" spans="1:10">
      <c r="D36" s="3"/>
      <c r="E36" s="3"/>
      <c r="G36" s="3"/>
    </row>
    <row r="37" spans="1:10">
      <c r="D37" s="3"/>
      <c r="E37" s="3"/>
      <c r="G37" s="3"/>
    </row>
    <row r="38" spans="1:10">
      <c r="D38" s="3"/>
      <c r="E38" s="3"/>
      <c r="G38" s="3"/>
    </row>
    <row r="40" spans="1:10">
      <c r="B40" s="40" t="s">
        <v>55</v>
      </c>
      <c r="C40" s="25"/>
      <c r="D40" s="26"/>
      <c r="E40" s="26"/>
      <c r="F40" s="25"/>
      <c r="G40" s="33"/>
      <c r="H40" s="25"/>
      <c r="I40" s="25"/>
      <c r="J40" s="27"/>
    </row>
    <row r="41" spans="1:10">
      <c r="B41" s="34" t="s">
        <v>56</v>
      </c>
      <c r="J41" s="21"/>
    </row>
    <row r="42" spans="1:10">
      <c r="B42" s="34" t="s">
        <v>57</v>
      </c>
      <c r="J42" s="21"/>
    </row>
    <row r="43" spans="1:10">
      <c r="B43" s="34" t="s">
        <v>58</v>
      </c>
      <c r="J43" s="21"/>
    </row>
    <row r="44" spans="1:10">
      <c r="B44" s="34" t="s">
        <v>59</v>
      </c>
      <c r="J44" s="21"/>
    </row>
    <row r="45" spans="1:10">
      <c r="B45" s="34" t="s">
        <v>60</v>
      </c>
      <c r="J45" s="21"/>
    </row>
    <row r="46" spans="1:10">
      <c r="B46" s="34"/>
      <c r="J46" s="21"/>
    </row>
    <row r="47" spans="1:10">
      <c r="B47" s="34"/>
      <c r="J47" s="21"/>
    </row>
    <row r="48" spans="1:10">
      <c r="B48" s="34"/>
      <c r="J48" s="21"/>
    </row>
    <row r="49" spans="2:10">
      <c r="B49" s="34"/>
      <c r="J49" s="21"/>
    </row>
    <row r="50" spans="2:10">
      <c r="B50" s="34"/>
      <c r="J50" s="21"/>
    </row>
    <row r="51" spans="2:10">
      <c r="B51" s="35"/>
      <c r="C51" s="28"/>
      <c r="D51" s="29"/>
      <c r="E51" s="29"/>
      <c r="F51" s="28"/>
      <c r="G51" s="36"/>
      <c r="H51" s="28"/>
      <c r="I51" s="28"/>
      <c r="J51" s="30"/>
    </row>
  </sheetData>
  <dataConsolidate/>
  <mergeCells count="113">
    <mergeCell ref="ACF9:ACL9"/>
    <mergeCell ref="ACM9:ACS9"/>
    <mergeCell ref="ACT9:ACZ9"/>
    <mergeCell ref="ADA9:ADG9"/>
    <mergeCell ref="AAW9:ABC9"/>
    <mergeCell ref="ABD9:ABJ9"/>
    <mergeCell ref="ABK9:ABQ9"/>
    <mergeCell ref="ABR9:ABX9"/>
    <mergeCell ref="ABY9:ACE9"/>
    <mergeCell ref="ZN9:ZT9"/>
    <mergeCell ref="ZU9:AAA9"/>
    <mergeCell ref="AAB9:AAH9"/>
    <mergeCell ref="AAI9:AAO9"/>
    <mergeCell ref="AAP9:AAV9"/>
    <mergeCell ref="YE9:YK9"/>
    <mergeCell ref="YL9:YR9"/>
    <mergeCell ref="YS9:YY9"/>
    <mergeCell ref="YZ9:ZF9"/>
    <mergeCell ref="ZG9:ZM9"/>
    <mergeCell ref="WV9:XB9"/>
    <mergeCell ref="XC9:XI9"/>
    <mergeCell ref="XJ9:XP9"/>
    <mergeCell ref="XQ9:XW9"/>
    <mergeCell ref="XX9:YD9"/>
    <mergeCell ref="VM9:VS9"/>
    <mergeCell ref="VT9:VZ9"/>
    <mergeCell ref="WA9:WG9"/>
    <mergeCell ref="WH9:WN9"/>
    <mergeCell ref="WO9:WU9"/>
    <mergeCell ref="UD9:UJ9"/>
    <mergeCell ref="UK9:UQ9"/>
    <mergeCell ref="UR9:UX9"/>
    <mergeCell ref="UY9:VE9"/>
    <mergeCell ref="VF9:VL9"/>
    <mergeCell ref="SU9:TA9"/>
    <mergeCell ref="TB9:TH9"/>
    <mergeCell ref="TI9:TO9"/>
    <mergeCell ref="TP9:TV9"/>
    <mergeCell ref="TW9:UC9"/>
    <mergeCell ref="RL9:RR9"/>
    <mergeCell ref="RS9:RY9"/>
    <mergeCell ref="RZ9:SF9"/>
    <mergeCell ref="SG9:SM9"/>
    <mergeCell ref="SN9:ST9"/>
    <mergeCell ref="QC9:QI9"/>
    <mergeCell ref="QJ9:QP9"/>
    <mergeCell ref="QQ9:QW9"/>
    <mergeCell ref="QX9:RD9"/>
    <mergeCell ref="RE9:RK9"/>
    <mergeCell ref="OT9:OZ9"/>
    <mergeCell ref="PA9:PG9"/>
    <mergeCell ref="PH9:PN9"/>
    <mergeCell ref="PO9:PU9"/>
    <mergeCell ref="PV9:QB9"/>
    <mergeCell ref="NK9:NQ9"/>
    <mergeCell ref="NR9:NX9"/>
    <mergeCell ref="NY9:OE9"/>
    <mergeCell ref="OF9:OL9"/>
    <mergeCell ref="OM9:OS9"/>
    <mergeCell ref="MB9:MH9"/>
    <mergeCell ref="MI9:MO9"/>
    <mergeCell ref="MP9:MV9"/>
    <mergeCell ref="MW9:NC9"/>
    <mergeCell ref="ND9:NJ9"/>
    <mergeCell ref="KS9:KY9"/>
    <mergeCell ref="KZ9:LF9"/>
    <mergeCell ref="LG9:LM9"/>
    <mergeCell ref="LN9:LT9"/>
    <mergeCell ref="LU9:MA9"/>
    <mergeCell ref="JJ9:JP9"/>
    <mergeCell ref="JQ9:JW9"/>
    <mergeCell ref="JX9:KD9"/>
    <mergeCell ref="KE9:KK9"/>
    <mergeCell ref="KL9:KR9"/>
    <mergeCell ref="IA9:IG9"/>
    <mergeCell ref="IH9:IN9"/>
    <mergeCell ref="IO9:IU9"/>
    <mergeCell ref="IV9:JB9"/>
    <mergeCell ref="JC9:JI9"/>
    <mergeCell ref="GR9:GX9"/>
    <mergeCell ref="GY9:HE9"/>
    <mergeCell ref="HF9:HL9"/>
    <mergeCell ref="HM9:HS9"/>
    <mergeCell ref="HT9:HZ9"/>
    <mergeCell ref="FI9:FO9"/>
    <mergeCell ref="FP9:FV9"/>
    <mergeCell ref="FW9:GC9"/>
    <mergeCell ref="GD9:GJ9"/>
    <mergeCell ref="GK9:GQ9"/>
    <mergeCell ref="DZ9:EF9"/>
    <mergeCell ref="EG9:EM9"/>
    <mergeCell ref="EN9:ET9"/>
    <mergeCell ref="EU9:FA9"/>
    <mergeCell ref="FB9:FH9"/>
    <mergeCell ref="CQ9:CW9"/>
    <mergeCell ref="CX9:DD9"/>
    <mergeCell ref="DE9:DK9"/>
    <mergeCell ref="DL9:DR9"/>
    <mergeCell ref="DS9:DY9"/>
    <mergeCell ref="A1:B1"/>
    <mergeCell ref="A2:B2"/>
    <mergeCell ref="K9:Q9"/>
    <mergeCell ref="R9:X9"/>
    <mergeCell ref="BH9:BN9"/>
    <mergeCell ref="BO9:BU9"/>
    <mergeCell ref="BV9:CB9"/>
    <mergeCell ref="CC9:CI9"/>
    <mergeCell ref="CJ9:CP9"/>
    <mergeCell ref="Y9:AE9"/>
    <mergeCell ref="AF9:AL9"/>
    <mergeCell ref="AM9:AS9"/>
    <mergeCell ref="AT9:AZ9"/>
    <mergeCell ref="BA9:BG9"/>
  </mergeCells>
  <phoneticPr fontId="1" type="noConversion"/>
  <conditionalFormatting sqref="K10:ADH10007">
    <cfRule type="expression" dxfId="2" priority="1" stopIfTrue="1">
      <formula>AND(K$8&gt;=$D10,K$8&lt;$D10+$I10)</formula>
    </cfRule>
    <cfRule type="expression" dxfId="1" priority="2" stopIfTrue="1">
      <formula>AND(K$8&gt;=$D10,K$8&lt;=$D10+$F10-1)</formula>
    </cfRule>
    <cfRule type="expression" dxfId="0" priority="3" stopIfTrue="1">
      <formula>L$8=$D$2</formula>
    </cfRule>
  </conditionalFormatting>
  <dataValidations count="24">
    <dataValidation type="custom" allowBlank="1" showInputMessage="1" showErrorMessage="1" sqref="E35">
      <formula1>AND(WEEKDAY(#REF!)&gt;=1,WEEKDAY(#REF!)&lt;=5, NOT(ISNUMBER(MATCH(#REF!,#REF!,0))), ISERROR(MATCH(#REF!,AB30:AB52,0)))</formula1>
    </dataValidation>
    <dataValidation allowBlank="1" showInputMessage="1" sqref="D102:D1048576 D1:D9"/>
    <dataValidation type="custom" allowBlank="1" showInputMessage="1" sqref="D10 D12:D25 D27:D30 D34:D101 D32">
      <formula1>"AND(WEEKDAY(D10)&gt;=1,WEEKDAY(D10)&lt;=5, NOT(ISNUMBER(MATCH(D10,AD2:AD7,0))), ISERROR(MATCH(D10,AB2:AB30,0)))"</formula1>
    </dataValidation>
    <dataValidation type="custom" allowBlank="1" showInputMessage="1" sqref="D11 D26 D33 D31">
      <formula1>"AND(WEEKDAY(D10)&gt;=1,WEEKDAY(D10)&lt;=5, NOT(ISNUMBER(MATCH(D10,exceptionworkdays,0))), ISERROR(MATCH(D10,holidaydetails[假期],0)))"</formula1>
    </dataValidation>
    <dataValidation type="custom" allowBlank="1" showInputMessage="1" showErrorMessage="1" sqref="E33 E26">
      <formula1>"AND(WEEKDAY(E10)&gt;=1,WEEKDAY(E10)&lt;=5, NOT(ISNUMBER(MATCH(E10,exceptionworkdays,0))), ISERROR(MATCH(E10,holidaydetails[假期],0)))"</formula1>
    </dataValidation>
    <dataValidation type="custom" allowBlank="1" showInputMessage="1" showErrorMessage="1" sqref="E36">
      <formula1>AND(WEEKDAY(E43)&gt;=1,WEEKDAY(E43)&lt;=5, NOT(ISNUMBER(MATCH(E43,AD31:AD36,0))), ISERROR(MATCH(E43,AB31:AB59,0)))</formula1>
    </dataValidation>
    <dataValidation type="custom" allowBlank="1" showInputMessage="1" showErrorMessage="1" sqref="E30">
      <formula1>AND(WEEKDAY(E40)&gt;=1,WEEKDAY(E40)&lt;=5, NOT(ISNUMBER(MATCH(E40,AD26:AD31,0))), ISERROR(MATCH(E40,AB26:AB56,0)))</formula1>
    </dataValidation>
    <dataValidation type="custom" allowBlank="1" showInputMessage="1" showErrorMessage="1" sqref="E11:E17 E27:E29 E19:E22 E24:E25 E31:E32">
      <formula1>AND(WEEKDAY(E36)&gt;=1,WEEKDAY(E36)&lt;=5, NOT(ISNUMBER(MATCH(E36,AD12:AD25,0))), ISERROR(MATCH(E36,AB12:AB53,0)))</formula1>
    </dataValidation>
    <dataValidation type="custom" allowBlank="1" showInputMessage="1" showErrorMessage="1" sqref="E10">
      <formula1>AND(WEEKDAY(E31)&gt;=1,WEEKDAY(E31)&lt;=5, NOT(ISNUMBER(MATCH(E31,AD11:AD13,0))), ISERROR(MATCH(E31,AB11:AB49,0)))</formula1>
    </dataValidation>
    <dataValidation type="custom" allowBlank="1" showInputMessage="1" showErrorMessage="1" sqref="E18 E23">
      <formula1>AND(WEEKDAY(E43)&gt;=1,WEEKDAY(E43)&lt;=5, NOT(ISNUMBER(MATCH(E43,AD34:AD37,0))), ISERROR(MATCH(E43,AB34:AB60,0)))</formula1>
    </dataValidation>
    <dataValidation type="custom" allowBlank="1" showInputMessage="1" showErrorMessage="1" sqref="E1048574">
      <formula1>AND(WEEKDAY(E1)&gt;=1,WEEKDAY(E1)&lt;=5, NOT(ISNUMBER(MATCH(E1,AD1048571:AD1048576,0))), ISERROR(MATCH(E1,AB19:AB1048571,0)))</formula1>
    </dataValidation>
    <dataValidation type="custom" allowBlank="1" showInputMessage="1" showErrorMessage="1" sqref="E1048573">
      <formula1>AND(WEEKDAY(E1)&gt;=1,WEEKDAY(E1)&lt;=5, NOT(ISNUMBER(MATCH(E1,AD1048570:AD1048575,0))), ISERROR(MATCH(E1,AB18:AB1048570,0)))</formula1>
    </dataValidation>
    <dataValidation type="custom" allowBlank="1" showInputMessage="1" showErrorMessage="1" sqref="E37:E1048555">
      <formula1>AND(WEEKDAY(E46)&gt;=1,WEEKDAY(E46)&lt;=5, NOT(ISNUMBER(MATCH(E46,AD34:AD39,0))), ISERROR(MATCH(E46,AB34:AB62,0)))</formula1>
    </dataValidation>
    <dataValidation type="custom" allowBlank="1" showInputMessage="1" showErrorMessage="1" sqref="E1048572">
      <formula1>AND(WEEKDAY(E1)&gt;=1,WEEKDAY(E1)&lt;=5, NOT(ISNUMBER(MATCH(E1,AD1048569:AD1048574,0))), ISERROR(MATCH(E1,AB17:AB1048569,0)))</formula1>
    </dataValidation>
    <dataValidation type="custom" allowBlank="1" showInputMessage="1" showErrorMessage="1" sqref="E1048571">
      <formula1>AND(WEEKDAY(E1)&gt;=1,WEEKDAY(E1)&lt;=5, NOT(ISNUMBER(MATCH(E1,AD1048568:AD1048573,0))), ISERROR(MATCH(E1,AB16:AB1048568,0)))</formula1>
    </dataValidation>
    <dataValidation type="custom" allowBlank="1" showInputMessage="1" showErrorMessage="1" sqref="E34">
      <formula1>AND(WEEKDAY(E42)&gt;=1,WEEKDAY(E42)&lt;=5, NOT(ISNUMBER(MATCH(E42,AD28:AD35,0))), ISERROR(MATCH(E42,AB28:AB58,0)))</formula1>
    </dataValidation>
    <dataValidation type="custom" allowBlank="1" showInputMessage="1" showErrorMessage="1" sqref="E1048570">
      <formula1>AND(WEEKDAY(E1)&gt;=1,WEEKDAY(E1)&lt;=5, NOT(ISNUMBER(MATCH(E1,AD1048567:AD1048572,0))), ISERROR(MATCH(E1,AB15:AB1048567,0)))</formula1>
    </dataValidation>
    <dataValidation type="custom" allowBlank="1" showInputMessage="1" showErrorMessage="1" sqref="E1048575">
      <formula1>AND(WEEKDAY(E1)&gt;=1,WEEKDAY(E1)&lt;=5, NOT(ISNUMBER(MATCH(E1,AD1048572:AD1048576,0))), ISERROR(MATCH(E1,AB20:AB1048572,0)))</formula1>
    </dataValidation>
    <dataValidation type="custom" allowBlank="1" showInputMessage="1" showErrorMessage="1" sqref="E3:E6">
      <formula1>AND(WEEKDAY(#REF!)&gt;=1,WEEKDAY(#REF!)&lt;=5, NOT(ISNUMBER(MATCH(#REF!,AD4:AD9,0))), ISERROR(MATCH(#REF!,AB4:AB36,0)))</formula1>
    </dataValidation>
    <dataValidation type="custom" allowBlank="1" showInputMessage="1" showErrorMessage="1" sqref="E1:E2">
      <formula1>AND(WEEKDAY(E10)&gt;=1,WEEKDAY(E10)&lt;=5, NOT(ISNUMBER(MATCH(E10,AD2:AD7,0))), ISERROR(MATCH(E10,AB2:AB34,0)))</formula1>
    </dataValidation>
    <dataValidation type="custom" allowBlank="1" showInputMessage="1" showErrorMessage="1" sqref="E7:E8">
      <formula1>AND(WEEKDAY(E30)&gt;=1,WEEKDAY(E30)&lt;=5, NOT(ISNUMBER(MATCH(E30,AD8:AD12,0))), ISERROR(MATCH(E30,AB8:AB40,0)))</formula1>
    </dataValidation>
    <dataValidation type="custom" allowBlank="1" showInputMessage="1" showErrorMessage="1" sqref="E1048569">
      <formula1>AND(WEEKDAY(E1)&gt;=1,WEEKDAY(E1)&lt;=5, NOT(ISNUMBER(MATCH(E1,AD1048566:AD1048571,0))), ISERROR(MATCH(E1,AB14:AB1048566,0)))</formula1>
    </dataValidation>
    <dataValidation type="custom" allowBlank="1" showInputMessage="1" showErrorMessage="1" sqref="E1048556:E1048568">
      <formula1>AND(WEEKDAY(E1048565)&gt;=1,WEEKDAY(E1048565)&lt;=5, NOT(ISNUMBER(MATCH(E1048565,AD1048553:AD1048558,0))), ISERROR(MATCH(E1048565,AB1:AB1048553,0)))</formula1>
    </dataValidation>
    <dataValidation type="custom" allowBlank="1" showInputMessage="1" showErrorMessage="1" sqref="E1048576">
      <formula1>AND(WEEKDAY(E1)&gt;=1,WEEKDAY(E1)&lt;=5, NOT(ISNUMBER(MATCH(E1,AD1048573:AD1048576,0))), ISERROR(MATCH(E1,AB30:AB1048573,0)))</formula1>
    </dataValidation>
  </dataValidations>
  <hyperlinks>
    <hyperlink ref="C11" r:id="rId1"/>
    <hyperlink ref="C31" r:id="rId2"/>
  </hyperlinks>
  <pageMargins left="0.7" right="0.7" top="0.75" bottom="0.75" header="0.3" footer="0.3"/>
  <pageSetup paperSize="9" orientation="portrait" horizontalDpi="300" verticalDpi="300" r:id="rId3"/>
  <legacyDrawing r:id="rId4"/>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D30"/>
  <sheetViews>
    <sheetView workbookViewId="0">
      <selection activeCell="B2" sqref="B2:B30"/>
    </sheetView>
  </sheetViews>
  <sheetFormatPr defaultRowHeight="13.5"/>
  <cols>
    <col min="1" max="1" width="9.375" bestFit="1" customWidth="1"/>
    <col min="2" max="2" width="11.25" bestFit="1" customWidth="1"/>
    <col min="4" max="4" width="15.25" bestFit="1" customWidth="1"/>
  </cols>
  <sheetData>
    <row r="1" spans="1:4" ht="16.5">
      <c r="A1" s="1" t="s">
        <v>6</v>
      </c>
      <c r="B1" s="1" t="s">
        <v>15</v>
      </c>
      <c r="D1" s="1" t="s">
        <v>9</v>
      </c>
    </row>
    <row r="2" spans="1:4" ht="16.5">
      <c r="A2" s="1" t="s">
        <v>7</v>
      </c>
      <c r="B2" s="2">
        <v>40544</v>
      </c>
      <c r="D2" s="2">
        <v>40572</v>
      </c>
    </row>
    <row r="3" spans="1:4" ht="16.5">
      <c r="A3" s="1"/>
      <c r="B3" s="2">
        <v>40545</v>
      </c>
      <c r="D3" s="2">
        <v>40573</v>
      </c>
    </row>
    <row r="4" spans="1:4" ht="16.5">
      <c r="A4" s="1"/>
      <c r="B4" s="2">
        <v>40546</v>
      </c>
      <c r="D4" s="2">
        <v>40635</v>
      </c>
    </row>
    <row r="5" spans="1:4" ht="16.5">
      <c r="A5" s="1" t="s">
        <v>8</v>
      </c>
      <c r="B5" s="2">
        <v>40576</v>
      </c>
      <c r="D5" s="2">
        <v>40663</v>
      </c>
    </row>
    <row r="6" spans="1:4" ht="16.5">
      <c r="A6" s="1"/>
      <c r="B6" s="2">
        <v>40577</v>
      </c>
      <c r="D6" s="2">
        <v>40824</v>
      </c>
    </row>
    <row r="7" spans="1:4" ht="16.5">
      <c r="A7" s="1"/>
      <c r="B7" s="2">
        <v>40578</v>
      </c>
      <c r="D7" s="2">
        <v>40825</v>
      </c>
    </row>
    <row r="8" spans="1:4" ht="16.5">
      <c r="A8" s="1"/>
      <c r="B8" s="2">
        <v>40579</v>
      </c>
    </row>
    <row r="9" spans="1:4" ht="16.5">
      <c r="A9" s="1"/>
      <c r="B9" s="2">
        <v>40580</v>
      </c>
    </row>
    <row r="10" spans="1:4" ht="16.5">
      <c r="A10" s="1"/>
      <c r="B10" s="2">
        <v>40581</v>
      </c>
    </row>
    <row r="11" spans="1:4" ht="16.5">
      <c r="A11" s="1"/>
      <c r="B11" s="2">
        <v>40582</v>
      </c>
    </row>
    <row r="12" spans="1:4" ht="16.5">
      <c r="A12" s="1" t="s">
        <v>10</v>
      </c>
      <c r="B12" s="2">
        <v>40636</v>
      </c>
    </row>
    <row r="13" spans="1:4" ht="16.5">
      <c r="A13" s="1"/>
      <c r="B13" s="2">
        <v>40637</v>
      </c>
    </row>
    <row r="14" spans="1:4" ht="16.5">
      <c r="A14" s="1"/>
      <c r="B14" s="2">
        <v>40638</v>
      </c>
    </row>
    <row r="15" spans="1:4" ht="16.5">
      <c r="A15" s="1" t="s">
        <v>11</v>
      </c>
      <c r="B15" s="2">
        <v>40664</v>
      </c>
    </row>
    <row r="16" spans="1:4" ht="16.5">
      <c r="A16" s="1"/>
      <c r="B16" s="2">
        <v>40665</v>
      </c>
    </row>
    <row r="17" spans="1:2" ht="16.5">
      <c r="A17" s="1"/>
      <c r="B17" s="2">
        <v>40666</v>
      </c>
    </row>
    <row r="18" spans="1:2" ht="16.5">
      <c r="A18" s="1" t="s">
        <v>12</v>
      </c>
      <c r="B18" s="2">
        <v>40698</v>
      </c>
    </row>
    <row r="19" spans="1:2" ht="16.5">
      <c r="A19" s="1"/>
      <c r="B19" s="2">
        <v>40699</v>
      </c>
    </row>
    <row r="20" spans="1:2" ht="16.5">
      <c r="A20" s="1"/>
      <c r="B20" s="2">
        <v>40700</v>
      </c>
    </row>
    <row r="21" spans="1:2" ht="16.5">
      <c r="A21" s="1" t="s">
        <v>14</v>
      </c>
      <c r="B21" s="2">
        <v>40796</v>
      </c>
    </row>
    <row r="22" spans="1:2" ht="16.5">
      <c r="A22" s="1"/>
      <c r="B22" s="2">
        <v>40797</v>
      </c>
    </row>
    <row r="23" spans="1:2" ht="16.5">
      <c r="A23" s="1"/>
      <c r="B23" s="2">
        <v>40798</v>
      </c>
    </row>
    <row r="24" spans="1:2" ht="16.5">
      <c r="A24" s="1" t="s">
        <v>13</v>
      </c>
      <c r="B24" s="2">
        <v>40817</v>
      </c>
    </row>
    <row r="25" spans="1:2" ht="16.5">
      <c r="B25" s="2">
        <v>40818</v>
      </c>
    </row>
    <row r="26" spans="1:2" ht="16.5">
      <c r="B26" s="2">
        <v>40819</v>
      </c>
    </row>
    <row r="27" spans="1:2" ht="16.5">
      <c r="B27" s="2">
        <v>40820</v>
      </c>
    </row>
    <row r="28" spans="1:2" ht="16.5">
      <c r="B28" s="2">
        <v>40821</v>
      </c>
    </row>
    <row r="29" spans="1:2" ht="16.5">
      <c r="B29" s="2">
        <v>40822</v>
      </c>
    </row>
    <row r="30" spans="1:2" ht="16.5">
      <c r="B30" s="2">
        <v>40823</v>
      </c>
    </row>
  </sheetData>
  <phoneticPr fontId="1" type="noConversion"/>
  <pageMargins left="0.7" right="0.7" top="0.75" bottom="0.75" header="0.3" footer="0.3"/>
  <pageSetup paperSize="9" orientation="portrait" horizontalDpi="300" verticalDpi="300" r:id="rId1"/>
  <tableParts count="2">
    <tablePart r:id="rId2"/>
    <tablePart r:id="rId3"/>
  </tableParts>
</worksheet>
</file>

<file path=xl/worksheets/sheet4.xml><?xml version="1.0" encoding="utf-8"?>
<worksheet xmlns="http://schemas.openxmlformats.org/spreadsheetml/2006/main" xmlns:r="http://schemas.openxmlformats.org/officeDocument/2006/relationships">
  <dimension ref="A1:J6"/>
  <sheetViews>
    <sheetView showGridLines="0" workbookViewId="0">
      <selection activeCell="F16" sqref="F16"/>
    </sheetView>
  </sheetViews>
  <sheetFormatPr defaultRowHeight="13.5"/>
  <cols>
    <col min="1" max="1" width="9.375" bestFit="1" customWidth="1"/>
    <col min="2" max="2" width="20.375" bestFit="1" customWidth="1"/>
    <col min="3" max="3" width="22.25" bestFit="1" customWidth="1"/>
    <col min="4" max="5" width="17" bestFit="1" customWidth="1"/>
  </cols>
  <sheetData>
    <row r="1" spans="1:10" ht="74.25">
      <c r="A1" s="37" t="s">
        <v>61</v>
      </c>
      <c r="B1" s="37" t="s">
        <v>21</v>
      </c>
      <c r="C1" s="37" t="s">
        <v>22</v>
      </c>
      <c r="D1" s="38" t="s">
        <v>23</v>
      </c>
      <c r="E1" s="38" t="s">
        <v>24</v>
      </c>
      <c r="F1" s="39" t="s">
        <v>25</v>
      </c>
      <c r="G1" s="39" t="s">
        <v>26</v>
      </c>
      <c r="H1" s="39" t="s">
        <v>27</v>
      </c>
      <c r="I1" s="39" t="s">
        <v>28</v>
      </c>
      <c r="J1" s="39" t="s">
        <v>29</v>
      </c>
    </row>
    <row r="2" spans="1:10" ht="16.5">
      <c r="A2" s="8">
        <f ca="1">IF(ISERROR(VALUE(SUBSTITUTE(OFFSET(A2,-1,0,1,1),".",""))),1,IF(ISERROR(FIND("`",SUBSTITUTE(OFFSET(A2,-1,0,1,1),".","`",1))),VALUE(OFFSET(A2,-1,0,1,1))+1,VALUE(LEFT(OFFSET(A2,-1,0,1,1),FIND("`",SUBSTITUTE(OFFSET(A2,-1,0,1,1),".","`",1))-1))+1))</f>
        <v>1</v>
      </c>
      <c r="B2" s="9" t="s">
        <v>0</v>
      </c>
      <c r="C2" s="9"/>
      <c r="D2" s="13">
        <f ca="1">IFERROR(MIN(INDIRECT(CONCATENATE("D",ROW()+1,":D",ROW()+MATCH(VALUE(A2)+1,A2:A9980,0)-2))), IF(ISNUMBER(INDIRECT(CONCATENATE("E", ROW()-1))), INDIRECT(CONCATENATE("E", ROW()-1)), 0))</f>
        <v>0</v>
      </c>
      <c r="E2" s="10">
        <f ca="1">IFERROR(MAX(INDIRECT(CONCATENATE("E",ROW()+1,":E",ROW()+MATCH(VALUE(A2)+1,A2:A9980,0)-2))), D2+1)</f>
        <v>1</v>
      </c>
      <c r="F2" s="31">
        <f ca="1">E2-D2</f>
        <v>1</v>
      </c>
      <c r="G2" s="11">
        <v>0</v>
      </c>
      <c r="H2" s="9">
        <f xml:space="preserve"> NETWORKDAYS(D10, E10, holidaydetails[假期])</f>
        <v>0</v>
      </c>
      <c r="I2" s="9">
        <f ca="1">ROUNDDOWN(G2*F2,0)</f>
        <v>0</v>
      </c>
      <c r="J2" s="12">
        <f ca="1">F2-I2</f>
        <v>1</v>
      </c>
    </row>
    <row r="3" spans="1:10" ht="16.5">
      <c r="A3" s="3" t="str">
        <f ca="1">IF(ISERROR(VALUE(SUBSTITUTE(OFFSET(A3,-1,0,1,1),".",""))),"0.1",IF(ISERROR(FIND("`",SUBSTITUTE(OFFSET(A3,-1,0,1,1),".","`",1))),OFFSET(A3,-1,0,1,1)&amp;".1",LEFT(OFFSET(A3,-1,0,1,1),FIND("`",SUBSTITUTE(OFFSET(A3,-1,0,1,1),".","`",1)))&amp;IF(ISERROR(FIND("`",SUBSTITUTE(OFFSET(A3,-1,0,1,1),".","`",2))),VALUE(RIGHT(OFFSET(A3,-1,0,1,1),LEN(OFFSET(A3,-1,0,1,1))-FIND("`",SUBSTITUTE(OFFSET(A3,-1,0,1,1),".","`",1))))+1,VALUE(MID(OFFSET(A3,-1,0,1,1),FIND("`",SUBSTITUTE(OFFSET(A3,-1,0,1,1),".","`",1))+1,(FIND("`",SUBSTITUTE(OFFSET(A3,-1,0,1,1),".","`",2))-FIND("`",SUBSTITUTE(OFFSET(A3,-1,0,1,1),".","`",1))-1)))+1)))</f>
        <v>1.1</v>
      </c>
      <c r="B3" s="15" t="s">
        <v>1</v>
      </c>
      <c r="C3" s="20" t="s">
        <v>5</v>
      </c>
      <c r="D3" s="14">
        <v>40547</v>
      </c>
      <c r="E3" s="4">
        <f>D3+IF(F3&lt;1, F3, F3-1)</f>
        <v>40547.5</v>
      </c>
      <c r="F3" s="32">
        <v>0.5</v>
      </c>
      <c r="G3" s="16">
        <v>0</v>
      </c>
      <c r="H3" s="3">
        <f xml:space="preserve"> NETWORKDAYS(D11, E11, holidaydetails[假期])</f>
        <v>0</v>
      </c>
      <c r="I3" s="3">
        <f t="shared" ref="I3:I6" si="0">ROUNDDOWN(G3*F3,0)</f>
        <v>0</v>
      </c>
      <c r="J3" s="21">
        <f t="shared" ref="J3:J6" si="1">F3-I3</f>
        <v>0.5</v>
      </c>
    </row>
    <row r="4" spans="1:10" ht="16.5">
      <c r="A4" s="3" t="str">
        <f ca="1">IF(ISERROR(VALUE(SUBSTITUTE(OFFSET(A4,-1,0,1,1),".",""))),"0.0.1",IF(ISERROR(FIND("`",SUBSTITUTE(OFFSET(A4,-1,0,1,1),".","`",2))),OFFSET(A4,-1,0,1,1)&amp;".1",LEFT(OFFSET(A4,-1,0,1,1),FIND("`",SUBSTITUTE(OFFSET(A4,-1,0,1,1),".","`",2)))&amp;IF(ISERROR(FIND("`",SUBSTITUTE(OFFSET(A4,-1,0,1,1),".","`",3))),VALUE(RIGHT(OFFSET(A4,-1,0,1,1),LEN(OFFSET(A4,-1,0,1,1))-FIND("`",SUBSTITUTE(OFFSET(A4,-1,0,1,1),".","`",2))))+1,VALUE(MID(OFFSET(A4,-1,0,1,1),FIND("`",SUBSTITUTE(OFFSET(A4,-1,0,1,1),".","`",2))+1,(FIND("`",SUBSTITUTE(OFFSET(A4,-1,0,1,1),".","`",3))-FIND("`",SUBSTITUTE(OFFSET(A4,-1,0,1,1),".","`",2))-1)))+1)))</f>
        <v>1.1.1</v>
      </c>
      <c r="B4" s="17" t="s">
        <v>2</v>
      </c>
      <c r="C4" s="15"/>
      <c r="D4" s="14">
        <v>40515</v>
      </c>
      <c r="E4" s="4">
        <f t="shared" ref="E4:E6" si="2">D4+IF(F4&lt;1, F4, F4-1)</f>
        <v>40515</v>
      </c>
      <c r="F4" s="32">
        <v>1</v>
      </c>
      <c r="G4" s="16">
        <v>0</v>
      </c>
      <c r="H4" s="3">
        <f xml:space="preserve"> NETWORKDAYS(D12, E12, holidaydetails[假期])</f>
        <v>0</v>
      </c>
      <c r="I4" s="3">
        <f t="shared" si="0"/>
        <v>0</v>
      </c>
      <c r="J4" s="21">
        <f t="shared" si="1"/>
        <v>1</v>
      </c>
    </row>
    <row r="5" spans="1:10" ht="16.5">
      <c r="A5" s="3" t="str">
        <f ca="1">IF(ISERROR(VALUE(SUBSTITUTE(OFFSET(A5,-1,0,1,1),".",""))),"0.0.0.1",IF(ISERROR(FIND("`",SUBSTITUTE(OFFSET(A5,-1,0,1,1),".","`",3))),OFFSET(A5,-1,0,1,1)&amp;".1",LEFT(OFFSET(A5,-1,0,1,1),FIND("`",SUBSTITUTE(OFFSET(A5,-1,0,1,1),".","`",3)))&amp;IF(ISERROR(FIND("`",SUBSTITUTE(OFFSET(A5,-1,0,1,1),".","`",4))),VALUE(RIGHT(OFFSET(A5,-1,0,1,1),LEN(OFFSET(A5,-1,0,1,1))-FIND("`",SUBSTITUTE(OFFSET(A5,-1,0,1,1),".","`",3))))+1,VALUE(MID(OFFSET(A5,-1,0,1,1),FIND("`",SUBSTITUTE(OFFSET(A5,-1,0,1,1),".","`",3))+1,(FIND("`",SUBSTITUTE(OFFSET(A5,-1,0,1,1),".","`",4))-FIND("`",SUBSTITUTE(OFFSET(A5,-1,0,1,1),".","`",3))-1)))+1)))</f>
        <v>1.1.1.1</v>
      </c>
      <c r="B5" s="18" t="s">
        <v>3</v>
      </c>
      <c r="C5" s="15"/>
      <c r="D5" s="14">
        <f>E4+1</f>
        <v>40516</v>
      </c>
      <c r="E5" s="4">
        <f t="shared" si="2"/>
        <v>40516</v>
      </c>
      <c r="F5" s="32">
        <v>1</v>
      </c>
      <c r="G5" s="16">
        <v>0</v>
      </c>
      <c r="H5" s="3">
        <f xml:space="preserve"> NETWORKDAYS(D13, E13, holidaydetails[假期])</f>
        <v>0</v>
      </c>
      <c r="I5" s="3">
        <f t="shared" si="0"/>
        <v>0</v>
      </c>
      <c r="J5" s="21">
        <f t="shared" si="1"/>
        <v>1</v>
      </c>
    </row>
    <row r="6" spans="1:10" ht="16.5">
      <c r="A6" s="3" t="str">
        <f ca="1">IF(ISERROR(VALUE(SUBSTITUTE(OFFSET(A6,-1,0,1,1),".",""))),"0.0.0.0.1",IF(ISERROR(FIND("`",SUBSTITUTE(OFFSET(A6,-1,0,1,1),".","`",4))),OFFSET(A6,-1,0,1,1)&amp;".1",LEFT(OFFSET(A6,-1,0,1,1),FIND("`",SUBSTITUTE(OFFSET(A6,-1,0,1,1),".","`",4)))&amp;IF(ISERROR(FIND("`",SUBSTITUTE(OFFSET(A6,-1,0,1,1),".","`",5))),VALUE(RIGHT(OFFSET(A6,-1,0,1,1),LEN(OFFSET(A6,-1,0,1,1))-FIND("`",SUBSTITUTE(OFFSET(A6,-1,0,1,1),".","`",4))))+1,VALUE(MID(OFFSET(A6,-1,0,1,1),FIND("`",SUBSTITUTE(OFFSET(A6,-1,0,1,1),".","`",4))+1,(FIND("`",SUBSTITUTE(OFFSET(A6,-1,0,1,1),".","`",5))-FIND("`",SUBSTITUTE(OFFSET(A6,-1,0,1,1),".","`",4))-1)))+1)))</f>
        <v>1.1.1.1.1</v>
      </c>
      <c r="B6" s="19" t="s">
        <v>4</v>
      </c>
      <c r="C6" s="15"/>
      <c r="D6" s="14">
        <v>40522</v>
      </c>
      <c r="E6" s="4">
        <f t="shared" si="2"/>
        <v>40522</v>
      </c>
      <c r="F6" s="32">
        <v>1</v>
      </c>
      <c r="G6" s="16">
        <v>0</v>
      </c>
      <c r="H6" s="3">
        <f xml:space="preserve"> NETWORKDAYS(D14, E14, holidaydetails[假期])</f>
        <v>0</v>
      </c>
      <c r="I6" s="3">
        <f t="shared" si="0"/>
        <v>0</v>
      </c>
      <c r="J6" s="21">
        <f t="shared" si="1"/>
        <v>1</v>
      </c>
    </row>
  </sheetData>
  <phoneticPr fontId="1" type="noConversion"/>
  <dataValidations count="4">
    <dataValidation type="custom" allowBlank="1" showInputMessage="1" sqref="D2:D6">
      <formula1>"AND(WEEKDAY(D10)&gt;=1,WEEKDAY(D10)&lt;=5, NOT(ISNUMBER(MATCH(D10,AD2:AD7,0))), ISERROR(MATCH(D10,AB2:AB30,0)))"</formula1>
    </dataValidation>
    <dataValidation allowBlank="1" showInputMessage="1" sqref="D1"/>
    <dataValidation type="custom" allowBlank="1" showInputMessage="1" showErrorMessage="1" sqref="E3:E6">
      <formula1>AND(WEEKDAY(E10)&gt;=1,WEEKDAY(E10)&lt;=5, NOT(ISNUMBER(MATCH(E10,AD4:AD8,0))), ISERROR(MATCH(E10,AB4:AB30,0)))</formula1>
    </dataValidation>
    <dataValidation type="custom" allowBlank="1" showInputMessage="1" showErrorMessage="1" sqref="E2">
      <formula1>AND(WEEKDAY(E9)&gt;=1,WEEKDAY(E9)&lt;=5, NOT(ISNUMBER(MATCH(E9,AD3:AD8,0))), ISERROR(MATCH(E9,AB3:AB29,0)))</formula1>
    </dataValidation>
  </dataValidations>
  <hyperlinks>
    <hyperlink ref="C3"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TaskSchedule</vt:lpstr>
      <vt:lpstr>Resources</vt:lpstr>
      <vt:lpstr>holidays</vt:lpstr>
      <vt:lpstr>Task Template</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施懿民</dc:creator>
  <cp:lastModifiedBy>施懿民</cp:lastModifiedBy>
  <dcterms:created xsi:type="dcterms:W3CDTF">2010-12-26T11:51:24Z</dcterms:created>
  <dcterms:modified xsi:type="dcterms:W3CDTF">2010-12-27T14:41:29Z</dcterms:modified>
</cp:coreProperties>
</file>