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7370" windowHeight="1089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17" i="1" l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<sst xmlns="http://schemas.openxmlformats.org/spreadsheetml/2006/main" count="33" uniqueCount="14">
  <si>
    <t>дата</t>
  </si>
  <si>
    <t>артикул</t>
  </si>
  <si>
    <t>наименование</t>
  </si>
  <si>
    <t>кол-во</t>
  </si>
  <si>
    <t>направление</t>
  </si>
  <si>
    <t>АМАХ</t>
  </si>
  <si>
    <t>ref</t>
  </si>
  <si>
    <t>№ заказа</t>
  </si>
  <si>
    <t>производитель</t>
  </si>
  <si>
    <t>воздух</t>
  </si>
  <si>
    <t>STALK</t>
  </si>
  <si>
    <t>Uteki</t>
  </si>
  <si>
    <t>sund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</si>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</sst>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rgb="FF00B050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</cellStyleXfs>
  <cellXfs count="6">
    <xf numFmtId="0" fontId="0" fillId="0" borderId="0" xfId="0"/>
    <xf numFmtId="0" fontId="5" fillId="0" borderId="0" xfId="0" applyFont="1"/>
    <xf numFmtId="14" fontId="5" fillId="0" borderId="0" xfId="0" applyNumberFormat="1" applyFont="1"/>
    <xf numFmtId="0" fontId="3" fillId="0" borderId="0" xfId="0" applyFont="1"/>
    <xf numFmtId="0" fontId="6" fillId="0" borderId="0" xfId="0" applyFont="1"/>
    <xf numFmtId="0" fontId="7" fillId="0" borderId="0" xfId="0" applyFont="1"/>
  </cellXfs>
  <cellStyles count="50">
    <cellStyle name="Normal" xfId="0" builtinId="0"/>
    <cellStyle name="Обычный 2 2" xfId="1"/>
    <cellStyle name="Обычный 2 2 2" xfId="2"/>
    <cellStyle name="Обычный 3 2" xfId="3"/>
    <cellStyle name="Обычный 3 3" xfId="4"/>
    <cellStyle name="Обычный 3 4" xfId="5"/>
    <cellStyle name="Обычный 4 2" xfId="6"/>
    <cellStyle name="Обычный 4 3" xfId="7"/>
    <cellStyle name="Обычный 4 4" xfId="8"/>
    <cellStyle name="Обычный 5 2" xfId="9"/>
    <cellStyle name="Обычный 5 3" xfId="10"/>
    <cellStyle name="Обычный 5 4" xfId="11"/>
    <cellStyle name="Примечание 10" xfId="12"/>
    <cellStyle name="Примечание 11" xfId="13"/>
    <cellStyle name="Примечание 12" xfId="14"/>
    <cellStyle name="Примечание 13" xfId="15"/>
    <cellStyle name="Примечание 14" xfId="16"/>
    <cellStyle name="Примечание 15" xfId="17"/>
    <cellStyle name="Примечание 16" xfId="18"/>
    <cellStyle name="Примечание 17" xfId="19"/>
    <cellStyle name="Примечание 18" xfId="20"/>
    <cellStyle name="Примечание 19" xfId="21"/>
    <cellStyle name="Примечание 2" xfId="22"/>
    <cellStyle name="Примечание 2 2" xfId="23"/>
    <cellStyle name="Примечание 2 3" xfId="24"/>
    <cellStyle name="Примечание 2 4" xfId="25"/>
    <cellStyle name="Примечание 20" xfId="26"/>
    <cellStyle name="Примечание 21" xfId="27"/>
    <cellStyle name="Примечание 22" xfId="28"/>
    <cellStyle name="Примечание 23" xfId="29"/>
    <cellStyle name="Примечание 24" xfId="30"/>
    <cellStyle name="Примечание 25" xfId="31"/>
    <cellStyle name="Примечание 26" xfId="32"/>
    <cellStyle name="Примечание 27" xfId="33"/>
    <cellStyle name="Примечание 3" xfId="34"/>
    <cellStyle name="Примечание 3 2" xfId="35"/>
    <cellStyle name="Примечание 3 3" xfId="36"/>
    <cellStyle name="Примечание 3 4" xfId="37"/>
    <cellStyle name="Примечание 4" xfId="38"/>
    <cellStyle name="Примечание 4 2" xfId="39"/>
    <cellStyle name="Примечание 4 3" xfId="40"/>
    <cellStyle name="Примечание 4 4" xfId="41"/>
    <cellStyle name="Примечание 5" xfId="42"/>
    <cellStyle name="Примечание 5 2" xfId="43"/>
    <cellStyle name="Примечание 5 3" xfId="44"/>
    <cellStyle name="Примечание 5 4" xfId="45"/>
    <cellStyle name="Примечание 6" xfId="46"/>
    <cellStyle name="Примечание 7" xfId="47"/>
    <cellStyle name="Примечание 8" xfId="48"/>
    <cellStyle name="Примечание 9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9"/>
  <sheetViews>
    <sheetView tabSelected="1" workbookViewId="0">
      <selection activeCell="A6" sqref="A6"/>
    </sheetView>
  </sheetViews>
  <sheetFormatPr defaultRowHeight="12.75" x14ac:dyDescent="0.2"/>
  <cols>
    <col min="1" max="1" width="14.42578125" customWidth="1"/>
    <col min="2" max="2" width="16.42578125" customWidth="1"/>
    <col min="3" max="3" width="15.28515625" customWidth="1"/>
    <col min="4" max="4" width="16.5703125" customWidth="1"/>
    <col min="5" max="5" width="20.5703125" customWidth="1"/>
    <col min="6" max="6" width="19.5703125" customWidth="1"/>
    <col min="7" max="7" width="9.28515625" customWidth="1"/>
    <col min="8" max="8" width="12.5703125" customWidth="1"/>
    <col min="9" max="9" width="11.7109375" customWidth="1"/>
    <col min="13" max="13" width="28.140625" customWidth="1"/>
    <col min="17" max="17" width="21.42578125" customWidth="1"/>
  </cols>
  <sheetData>
    <row r="1" spans="1:21" ht="15" x14ac:dyDescent="0.2">
      <c r="A1" t="s">
        <v>5</v>
      </c>
      <c r="B1">
        <v>25</v>
      </c>
      <c r="C1" s="2">
        <v>40235</v>
      </c>
    </row>
    <row r="4" spans="1:21" x14ac:dyDescent="0.2">
      <c r="A4" t="s">
        <v>6</v>
      </c>
      <c r="B4" t="s">
        <v>0</v>
      </c>
      <c r="C4" t="s">
        <v>7</v>
      </c>
      <c r="D4" t="s">
        <v>1</v>
      </c>
      <c r="E4" t="s">
        <v>2</v>
      </c>
      <c r="F4" t="s">
        <v>8</v>
      </c>
      <c r="G4" t="s">
        <v>3</v>
      </c>
      <c r="H4" t="s">
        <v>4</v>
      </c>
    </row>
    <row r="6" spans="1:21" s="1" customFormat="1" ht="15" x14ac:dyDescent="0.2">
      <c r="A6" s="1" t="str">
        <f>"174775"</f>
        <v>174775</v>
      </c>
      <c r="B6" s="2">
        <v>40235</v>
      </c>
      <c r="C6" s="1">
        <v>25</v>
      </c>
      <c r="D6" s="1" t="str">
        <f>"8520842010"</f>
        <v>8520842010</v>
      </c>
      <c r="E6" s="1" t="str">
        <f>"АКТУАТОР"</f>
        <v>АКТУАТОР</v>
      </c>
      <c r="F6" s="1" t="str">
        <f>"TOYOTA"</f>
        <v>TOYOTA</v>
      </c>
      <c r="G6" s="1">
        <v>1</v>
      </c>
      <c r="H6" s="1" t="s">
        <v>12</v>
      </c>
      <c r="I6" s="3" t="s">
        <v>13</v>
      </c>
    </row>
    <row r="7" spans="1:21" s="3" customFormat="1" ht="15" x14ac:dyDescent="0.2">
      <c r="A7" s="1" t="str">
        <f>"175049"</f>
        <v>175049</v>
      </c>
      <c r="B7" s="2">
        <v>40235</v>
      </c>
      <c r="C7" s="1">
        <v>25</v>
      </c>
      <c r="D7" s="1" t="str">
        <f>"76804CA00A"</f>
        <v>76804CA00A</v>
      </c>
      <c r="E7" s="1" t="str">
        <f>"Вентканал"</f>
        <v>Вентканал</v>
      </c>
      <c r="F7" s="1" t="str">
        <f>"NISSAN"</f>
        <v>NISSAN</v>
      </c>
      <c r="G7" s="1">
        <v>1</v>
      </c>
      <c r="H7" s="1" t="s">
        <v>10</v>
      </c>
      <c r="I7" s="3" t="s">
        <v>9</v>
      </c>
      <c r="J7" s="1"/>
    </row>
    <row r="8" spans="1:21" s="1" customFormat="1" ht="15" x14ac:dyDescent="0.2">
      <c r="A8" s="1" t="str">
        <f>"174772"</f>
        <v>174772</v>
      </c>
      <c r="B8" s="2">
        <v>40235</v>
      </c>
      <c r="C8" s="1">
        <v>25</v>
      </c>
      <c r="D8" s="1" t="str">
        <f>"8117042311"</f>
        <v>8117042311</v>
      </c>
      <c r="E8" s="1" t="str">
        <f>"ФАРА ЛЕВАЯ"</f>
        <v>ФАРА ЛЕВАЯ</v>
      </c>
      <c r="F8" s="1" t="str">
        <f t="shared" ref="F8:F15" si="0">"TOYOTA"</f>
        <v>TOYOTA</v>
      </c>
      <c r="G8" s="1">
        <v>1</v>
      </c>
      <c r="H8" s="1" t="s">
        <v>11</v>
      </c>
      <c r="I8" s="3" t="s">
        <v>9</v>
      </c>
    </row>
    <row r="9" spans="1:21" s="1" customFormat="1" ht="15" x14ac:dyDescent="0.2">
      <c r="A9" s="1" t="str">
        <f>"174759"</f>
        <v>174759</v>
      </c>
      <c r="B9" s="2">
        <v>40235</v>
      </c>
      <c r="C9" s="1">
        <v>25</v>
      </c>
      <c r="D9" s="1" t="str">
        <f>"1743020100"</f>
        <v>1743020100</v>
      </c>
      <c r="E9" s="1" t="str">
        <f>"труба гл-ля"</f>
        <v>труба гл-ля</v>
      </c>
      <c r="F9" s="1" t="str">
        <f t="shared" si="0"/>
        <v>TOYOTA</v>
      </c>
      <c r="G9" s="1">
        <v>1</v>
      </c>
      <c r="H9" s="1" t="s">
        <v>11</v>
      </c>
      <c r="I9" s="3" t="s">
        <v>9</v>
      </c>
    </row>
    <row r="10" spans="1:21" s="1" customFormat="1" ht="15" x14ac:dyDescent="0.2">
      <c r="A10" s="1" t="str">
        <f>"174760"</f>
        <v>174760</v>
      </c>
      <c r="B10" s="2">
        <v>40235</v>
      </c>
      <c r="C10" s="1">
        <v>25</v>
      </c>
      <c r="D10" s="1" t="str">
        <f>"1742020350"</f>
        <v>1742020350</v>
      </c>
      <c r="E10" s="1" t="str">
        <f>"труба глушителя"</f>
        <v>труба глушителя</v>
      </c>
      <c r="F10" s="1" t="str">
        <f t="shared" si="0"/>
        <v>TOYOTA</v>
      </c>
      <c r="G10" s="1">
        <v>1</v>
      </c>
      <c r="H10" s="1" t="s">
        <v>11</v>
      </c>
      <c r="I10" s="3" t="s">
        <v>9</v>
      </c>
    </row>
    <row r="11" spans="1:21" s="5" customFormat="1" ht="15" x14ac:dyDescent="0.2">
      <c r="A11" s="1" t="str">
        <f>"174761"</f>
        <v>174761</v>
      </c>
      <c r="B11" s="2">
        <v>40235</v>
      </c>
      <c r="C11" s="1">
        <v>25</v>
      </c>
      <c r="D11" s="1" t="str">
        <f>"1745122060"</f>
        <v>1745122060</v>
      </c>
      <c r="E11" s="1" t="str">
        <f>"ПРОКЛАДКА ГЛУШИТЕЛЯ"</f>
        <v>ПРОКЛАДКА ГЛУШИТЕЛЯ</v>
      </c>
      <c r="F11" s="1" t="str">
        <f t="shared" si="0"/>
        <v>TOYOTA</v>
      </c>
      <c r="G11" s="1">
        <v>1</v>
      </c>
      <c r="H11" s="1" t="s">
        <v>11</v>
      </c>
      <c r="I11" s="3" t="s">
        <v>9</v>
      </c>
    </row>
    <row r="12" spans="1:21" ht="15" x14ac:dyDescent="0.2">
      <c r="A12" s="1" t="str">
        <f>"174762"</f>
        <v>174762</v>
      </c>
      <c r="B12" s="2">
        <v>40235</v>
      </c>
      <c r="C12" s="1">
        <v>25</v>
      </c>
      <c r="D12" s="1" t="str">
        <f>"174510D090"</f>
        <v>174510D090</v>
      </c>
      <c r="E12" s="1" t="str">
        <f>"ПРОКЛАДКА ГЛУШИТ."</f>
        <v>ПРОКЛАДКА ГЛУШИТ.</v>
      </c>
      <c r="F12" s="1" t="str">
        <f t="shared" si="0"/>
        <v>TOYOTA</v>
      </c>
      <c r="G12" s="1">
        <v>1</v>
      </c>
      <c r="H12" s="1" t="s">
        <v>11</v>
      </c>
      <c r="I12" s="3" t="s">
        <v>9</v>
      </c>
      <c r="U12" s="1"/>
    </row>
    <row r="13" spans="1:21" ht="15" x14ac:dyDescent="0.2">
      <c r="A13" s="1" t="str">
        <f>"174763"</f>
        <v>174763</v>
      </c>
      <c r="B13" s="2">
        <v>40235</v>
      </c>
      <c r="C13" s="1">
        <v>25</v>
      </c>
      <c r="D13" s="1" t="str">
        <f>"5215948903"</f>
        <v>5215948903</v>
      </c>
      <c r="E13" s="1" t="str">
        <f>"бампер задний Rx300 03-"</f>
        <v>бампер задний Rx300 03-</v>
      </c>
      <c r="F13" s="1" t="str">
        <f t="shared" si="0"/>
        <v>TOYOTA</v>
      </c>
      <c r="G13" s="1">
        <v>1</v>
      </c>
      <c r="H13" s="1" t="s">
        <v>11</v>
      </c>
      <c r="I13" s="3" t="s">
        <v>9</v>
      </c>
      <c r="U13" s="1"/>
    </row>
    <row r="14" spans="1:21" ht="15" x14ac:dyDescent="0.2">
      <c r="A14" s="1" t="str">
        <f>"174764"</f>
        <v>174764</v>
      </c>
      <c r="B14" s="2">
        <v>40235</v>
      </c>
      <c r="C14" s="1">
        <v>25</v>
      </c>
      <c r="D14" s="1" t="str">
        <f>"5261548070"</f>
        <v>5261548070</v>
      </c>
      <c r="E14" s="1" t="str">
        <f>"амортизатор заднего бампера"</f>
        <v>амортизатор заднего бампера</v>
      </c>
      <c r="F14" s="1" t="str">
        <f t="shared" si="0"/>
        <v>TOYOTA</v>
      </c>
      <c r="G14" s="1">
        <v>1</v>
      </c>
      <c r="H14" s="1" t="s">
        <v>11</v>
      </c>
      <c r="I14" s="3" t="s">
        <v>9</v>
      </c>
      <c r="U14" s="1"/>
    </row>
    <row r="15" spans="1:21" ht="15" x14ac:dyDescent="0.2">
      <c r="A15" s="1" t="str">
        <f>"174765"</f>
        <v>174765</v>
      </c>
      <c r="B15" s="2">
        <v>40235</v>
      </c>
      <c r="C15" s="1">
        <v>25</v>
      </c>
      <c r="D15" s="1" t="str">
        <f>"5196748020"</f>
        <v>5196748020</v>
      </c>
      <c r="E15" s="1" t="str">
        <f>"ПЕТЛЯ"</f>
        <v>ПЕТЛЯ</v>
      </c>
      <c r="F15" s="1" t="str">
        <f t="shared" si="0"/>
        <v>TOYOTA</v>
      </c>
      <c r="G15" s="1">
        <v>1</v>
      </c>
      <c r="H15" s="1" t="s">
        <v>11</v>
      </c>
      <c r="I15" s="3" t="s">
        <v>9</v>
      </c>
      <c r="U15" s="1"/>
    </row>
    <row r="16" spans="1:21" ht="15" x14ac:dyDescent="0.2">
      <c r="A16" s="1" t="str">
        <f>"174756"</f>
        <v>174756</v>
      </c>
      <c r="B16" s="2">
        <v>40235</v>
      </c>
      <c r="C16" s="1">
        <v>25</v>
      </c>
      <c r="D16" s="1" t="str">
        <f>"28781JD00A"</f>
        <v>28781JD00A</v>
      </c>
      <c r="E16" s="1" t="str">
        <f>"поводок"</f>
        <v>поводок</v>
      </c>
      <c r="F16" s="1" t="str">
        <f>"NISSAN"</f>
        <v>NISSAN</v>
      </c>
      <c r="G16" s="1">
        <v>1</v>
      </c>
      <c r="H16" s="1" t="s">
        <v>11</v>
      </c>
      <c r="I16" s="3" t="s">
        <v>9</v>
      </c>
      <c r="U16" s="1"/>
    </row>
    <row r="17" spans="1:21" ht="15" x14ac:dyDescent="0.2">
      <c r="A17" s="1" t="str">
        <f>"175077"</f>
        <v>175077</v>
      </c>
      <c r="B17" s="2">
        <v>40235</v>
      </c>
      <c r="C17" s="1">
        <v>25</v>
      </c>
      <c r="D17" s="1" t="str">
        <f>"91121SA082"</f>
        <v>91121SA082</v>
      </c>
      <c r="E17" s="1" t="str">
        <f>"решётка"</f>
        <v>решётка</v>
      </c>
      <c r="F17" s="1" t="str">
        <f>"SUBARU"</f>
        <v>SUBARU</v>
      </c>
      <c r="G17" s="1">
        <v>1</v>
      </c>
      <c r="H17" s="1" t="s">
        <v>11</v>
      </c>
      <c r="I17" s="3" t="s">
        <v>9</v>
      </c>
      <c r="U17" s="1"/>
    </row>
    <row r="18" spans="1:21" s="1" customFormat="1" ht="15" x14ac:dyDescent="0.2"/>
    <row r="19" spans="1:21" s="1" customFormat="1" ht="15" x14ac:dyDescent="0.2"/>
    <row r="20" spans="1:21" s="1" customFormat="1" ht="15" x14ac:dyDescent="0.2"/>
    <row r="21" spans="1:21" s="1" customFormat="1" ht="15" x14ac:dyDescent="0.2"/>
    <row r="22" spans="1:21" s="1" customFormat="1" ht="15" x14ac:dyDescent="0.2"/>
    <row r="23" spans="1:21" s="1" customFormat="1" ht="15" x14ac:dyDescent="0.2"/>
    <row r="24" spans="1:21" s="1" customFormat="1" ht="15" x14ac:dyDescent="0.2"/>
    <row r="25" spans="1:21" s="1" customFormat="1" ht="15" x14ac:dyDescent="0.2"/>
    <row r="26" spans="1:21" s="1" customFormat="1" ht="15" x14ac:dyDescent="0.2"/>
    <row r="27" spans="1:21" s="1" customFormat="1" ht="15" x14ac:dyDescent="0.2"/>
    <row r="28" spans="1:21" s="1" customFormat="1" ht="15" x14ac:dyDescent="0.2"/>
    <row r="29" spans="1:21" s="1" customFormat="1" ht="15" x14ac:dyDescent="0.2"/>
    <row r="30" spans="1:21" s="1" customFormat="1" ht="15" x14ac:dyDescent="0.2"/>
    <row r="31" spans="1:21" s="1" customFormat="1" ht="15" x14ac:dyDescent="0.2"/>
    <row r="32" spans="1:21" ht="15" x14ac:dyDescent="0.2">
      <c r="A32" s="1"/>
      <c r="B32" s="2"/>
      <c r="C32" s="1"/>
      <c r="D32" s="1"/>
      <c r="E32" s="1"/>
      <c r="F32" s="1"/>
      <c r="G32" s="1"/>
      <c r="H32" s="3"/>
      <c r="I32" s="3"/>
      <c r="J32" s="1"/>
    </row>
    <row r="33" spans="1:10" ht="15" x14ac:dyDescent="0.2">
      <c r="A33" s="1"/>
      <c r="B33" s="2"/>
      <c r="C33" s="1"/>
      <c r="D33" s="1"/>
      <c r="E33" s="1"/>
      <c r="F33" s="1"/>
      <c r="G33" s="1"/>
      <c r="H33" s="3"/>
      <c r="I33" s="3"/>
      <c r="J33" s="1"/>
    </row>
    <row r="34" spans="1:10" ht="15" x14ac:dyDescent="0.2">
      <c r="A34" s="1"/>
      <c r="B34" s="2"/>
      <c r="C34" s="1"/>
      <c r="D34" s="1"/>
      <c r="E34" s="1"/>
      <c r="F34" s="1"/>
      <c r="G34" s="1"/>
      <c r="H34" s="3"/>
      <c r="I34" s="3"/>
      <c r="J34" s="1"/>
    </row>
    <row r="35" spans="1:10" ht="15" x14ac:dyDescent="0.2">
      <c r="A35" s="1"/>
      <c r="B35" s="2"/>
      <c r="C35" s="1"/>
      <c r="D35" s="1"/>
      <c r="E35" s="1"/>
      <c r="F35" s="1"/>
      <c r="G35" s="1"/>
      <c r="H35" s="3"/>
      <c r="I35" s="3"/>
      <c r="J35" s="1"/>
    </row>
    <row r="36" spans="1:10" ht="15" x14ac:dyDescent="0.2">
      <c r="A36" s="1"/>
      <c r="B36" s="2"/>
      <c r="C36" s="1"/>
      <c r="D36" s="1"/>
      <c r="E36" s="1"/>
      <c r="F36" s="1"/>
      <c r="G36" s="1"/>
      <c r="H36" s="3"/>
      <c r="I36" s="3"/>
      <c r="J36" s="1"/>
    </row>
    <row r="37" spans="1:10" ht="15" x14ac:dyDescent="0.2">
      <c r="A37" s="1"/>
      <c r="B37" s="2"/>
      <c r="C37" s="1"/>
      <c r="D37" s="1"/>
      <c r="E37" s="1"/>
      <c r="F37" s="1"/>
      <c r="G37" s="1"/>
      <c r="H37" s="3"/>
      <c r="I37" s="3"/>
      <c r="J37" s="1"/>
    </row>
    <row r="38" spans="1:10" ht="15" x14ac:dyDescent="0.2">
      <c r="A38" s="1"/>
      <c r="B38" s="2"/>
      <c r="C38" s="1"/>
      <c r="D38" s="1"/>
      <c r="E38" s="1"/>
      <c r="F38" s="1"/>
      <c r="G38" s="1"/>
      <c r="H38" s="3"/>
      <c r="I38" s="3"/>
      <c r="J38" s="1"/>
    </row>
    <row r="39" spans="1:10" ht="15" x14ac:dyDescent="0.2">
      <c r="A39" s="1"/>
      <c r="B39" s="2"/>
      <c r="C39" s="1"/>
      <c r="D39" s="1"/>
      <c r="E39" s="1"/>
      <c r="F39" s="1"/>
      <c r="G39" s="1"/>
      <c r="H39" s="3"/>
      <c r="I39" s="3"/>
      <c r="J39" s="1"/>
    </row>
    <row r="40" spans="1:10" ht="15" x14ac:dyDescent="0.2">
      <c r="A40" s="1"/>
      <c r="B40" s="2"/>
      <c r="C40" s="1"/>
      <c r="D40" s="1"/>
      <c r="E40" s="1"/>
      <c r="F40" s="1"/>
      <c r="G40" s="1"/>
      <c r="H40" s="3"/>
      <c r="I40" s="3"/>
      <c r="J40" s="1"/>
    </row>
    <row r="41" spans="1:10" ht="15" x14ac:dyDescent="0.2">
      <c r="A41" s="1"/>
      <c r="B41" s="2"/>
      <c r="C41" s="1"/>
      <c r="D41" s="1"/>
      <c r="E41" s="1"/>
      <c r="F41" s="1"/>
      <c r="G41" s="1"/>
      <c r="H41" s="3"/>
      <c r="I41" s="3"/>
      <c r="J41" s="1"/>
    </row>
    <row r="42" spans="1:10" ht="15" x14ac:dyDescent="0.2">
      <c r="A42" s="1"/>
      <c r="B42" s="2"/>
      <c r="C42" s="1"/>
      <c r="D42" s="1"/>
      <c r="E42" s="1"/>
      <c r="F42" s="1"/>
      <c r="G42" s="1"/>
      <c r="H42" s="3"/>
      <c r="I42" s="3"/>
      <c r="J42" s="1"/>
    </row>
    <row r="43" spans="1:10" ht="15" x14ac:dyDescent="0.2">
      <c r="A43" s="1"/>
      <c r="B43" s="2"/>
      <c r="C43" s="1"/>
      <c r="D43" s="1"/>
      <c r="E43" s="1"/>
      <c r="F43" s="1"/>
      <c r="G43" s="1"/>
      <c r="H43" s="3"/>
      <c r="I43" s="3"/>
      <c r="J43" s="1"/>
    </row>
    <row r="77" s="1" customFormat="1" ht="15" x14ac:dyDescent="0.2"/>
    <row r="78" s="1" customFormat="1" ht="15" x14ac:dyDescent="0.2"/>
    <row r="79" s="1" customFormat="1" ht="15" x14ac:dyDescent="0.2"/>
    <row r="80" s="1" customFormat="1" ht="15" x14ac:dyDescent="0.2"/>
    <row r="81" s="1" customFormat="1" ht="15" x14ac:dyDescent="0.2"/>
    <row r="82" s="1" customFormat="1" ht="15" x14ac:dyDescent="0.2"/>
    <row r="83" s="1" customFormat="1" ht="15" x14ac:dyDescent="0.2"/>
    <row r="84" s="1" customFormat="1" ht="15" x14ac:dyDescent="0.2"/>
    <row r="85" s="1" customFormat="1" ht="15" x14ac:dyDescent="0.2"/>
    <row r="86" s="1" customFormat="1" ht="15" x14ac:dyDescent="0.2"/>
    <row r="87" s="1" customFormat="1" ht="15" x14ac:dyDescent="0.2"/>
    <row r="88" s="1" customFormat="1" ht="15" x14ac:dyDescent="0.2"/>
    <row r="89" s="1" customFormat="1" ht="15" x14ac:dyDescent="0.2"/>
    <row r="90" s="1" customFormat="1" ht="15" x14ac:dyDescent="0.2"/>
    <row r="91" s="1" customFormat="1" ht="15" x14ac:dyDescent="0.2"/>
    <row r="92" s="1" customFormat="1" ht="15" x14ac:dyDescent="0.2"/>
    <row r="93" s="1" customFormat="1" ht="15" x14ac:dyDescent="0.2"/>
    <row r="94" s="1" customFormat="1" ht="15" x14ac:dyDescent="0.2"/>
    <row r="95" s="1" customFormat="1" ht="15" x14ac:dyDescent="0.2"/>
    <row r="96" s="1" customFormat="1" ht="15" x14ac:dyDescent="0.2"/>
    <row r="97" spans="1:25" s="1" customFormat="1" ht="15" x14ac:dyDescent="0.2"/>
    <row r="98" spans="1:25" s="1" customFormat="1" ht="15" x14ac:dyDescent="0.2"/>
    <row r="99" spans="1:25" s="1" customFormat="1" ht="15" x14ac:dyDescent="0.2"/>
    <row r="100" spans="1:25" s="1" customFormat="1" ht="15" x14ac:dyDescent="0.2"/>
    <row r="101" spans="1:25" s="1" customFormat="1" ht="15" x14ac:dyDescent="0.2"/>
    <row r="102" spans="1:25" s="1" customFormat="1" ht="15" x14ac:dyDescent="0.2"/>
    <row r="103" spans="1:25" s="1" customFormat="1" ht="15" x14ac:dyDescent="0.2"/>
    <row r="104" spans="1:25" s="1" customFormat="1" ht="15" x14ac:dyDescent="0.2"/>
    <row r="105" spans="1:25" s="1" customFormat="1" ht="15" x14ac:dyDescent="0.2"/>
    <row r="106" spans="1:25" s="1" customFormat="1" ht="15" x14ac:dyDescent="0.2"/>
    <row r="107" spans="1:25" s="1" customFormat="1" ht="15" x14ac:dyDescent="0.2"/>
    <row r="108" spans="1:25" s="1" customFormat="1" ht="15" x14ac:dyDescent="0.2"/>
    <row r="109" spans="1:25" s="1" customFormat="1" ht="15" x14ac:dyDescent="0.2"/>
    <row r="110" spans="1:25" s="1" customFormat="1" ht="15" x14ac:dyDescent="0.2"/>
    <row r="111" spans="1:25" s="1" customFormat="1" ht="15" x14ac:dyDescent="0.2"/>
    <row r="112" spans="1:25" s="1" customFormat="1" ht="1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25" s="1" customFormat="1" ht="1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25" s="1" customFormat="1" ht="15" x14ac:dyDescent="0.2"/>
    <row r="115" spans="1:25" s="1" customFormat="1" ht="15" x14ac:dyDescent="0.2"/>
    <row r="116" spans="1:25" s="1" customFormat="1" ht="15" x14ac:dyDescent="0.2"/>
    <row r="117" spans="1:25" s="4" customFormat="1" ht="1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4" customFormat="1" ht="1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1" customFormat="1" ht="15" x14ac:dyDescent="0.2"/>
    <row r="120" spans="1:25" s="1" customFormat="1" ht="15" x14ac:dyDescent="0.2"/>
    <row r="121" spans="1:25" s="1" customFormat="1" ht="15" x14ac:dyDescent="0.2"/>
    <row r="122" spans="1:25" s="1" customFormat="1" ht="15" x14ac:dyDescent="0.2"/>
    <row r="123" spans="1:25" s="1" customFormat="1" ht="15" x14ac:dyDescent="0.2"/>
    <row r="124" spans="1:25" s="1" customFormat="1" ht="15" x14ac:dyDescent="0.2"/>
    <row r="125" spans="1:25" s="1" customFormat="1" ht="15" x14ac:dyDescent="0.2"/>
    <row r="126" spans="1:25" s="1" customFormat="1" ht="15" x14ac:dyDescent="0.2"/>
    <row r="127" spans="1:25" s="1" customFormat="1" ht="15" x14ac:dyDescent="0.2"/>
    <row r="128" spans="1:25" s="1" customFormat="1" ht="15" x14ac:dyDescent="0.2"/>
    <row r="129" s="1" customFormat="1" ht="15" x14ac:dyDescent="0.2"/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Robin</cp:lastModifiedBy>
  <dcterms:created xsi:type="dcterms:W3CDTF">2009-09-04T12:10:14Z</dcterms:created>
  <dcterms:modified xsi:type="dcterms:W3CDTF">2010-09-12T17:34:45Z</dcterms:modified>
</cp:coreProperties>
</file>