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21075" windowHeight="9780"/>
  </bookViews>
  <sheets>
    <sheet name="EBOOK" sheetId="5" r:id="rId1"/>
  </sheets>
  <definedNames>
    <definedName name="Comparison_of_e_book_readers" localSheetId="0">EBOOK!$A$2:$I$70</definedName>
  </definedNames>
  <calcPr calcId="145621"/>
</workbook>
</file>

<file path=xl/calcChain.xml><?xml version="1.0" encoding="utf-8"?>
<calcChain xmlns="http://schemas.openxmlformats.org/spreadsheetml/2006/main">
  <c r="B3" i="5" l="1"/>
  <c r="D3" i="5"/>
  <c r="K3" i="5"/>
  <c r="J3" i="5" s="1"/>
  <c r="B4" i="5"/>
  <c r="D4" i="5"/>
  <c r="J4" i="5" s="1"/>
  <c r="K4" i="5"/>
  <c r="B5" i="5"/>
  <c r="D5" i="5"/>
  <c r="K5" i="5"/>
  <c r="B6" i="5"/>
  <c r="D6" i="5"/>
  <c r="J6" i="5" s="1"/>
  <c r="K6" i="5"/>
  <c r="B7" i="5"/>
  <c r="D7" i="5"/>
  <c r="K7" i="5"/>
  <c r="B8" i="5"/>
  <c r="D8" i="5"/>
  <c r="J8" i="5" s="1"/>
  <c r="K8" i="5"/>
  <c r="B9" i="5"/>
  <c r="D9" i="5"/>
  <c r="K9" i="5"/>
  <c r="B10" i="5"/>
  <c r="D10" i="5"/>
  <c r="J10" i="5" s="1"/>
  <c r="K10" i="5"/>
  <c r="B11" i="5"/>
  <c r="D11" i="5"/>
  <c r="K11" i="5"/>
  <c r="B12" i="5"/>
  <c r="D12" i="5"/>
  <c r="J12" i="5" s="1"/>
  <c r="K12" i="5"/>
  <c r="B13" i="5"/>
  <c r="D13" i="5"/>
  <c r="K13" i="5"/>
  <c r="B14" i="5"/>
  <c r="D14" i="5"/>
  <c r="J14" i="5" s="1"/>
  <c r="K14" i="5"/>
  <c r="B15" i="5"/>
  <c r="D15" i="5"/>
  <c r="K15" i="5"/>
  <c r="B16" i="5"/>
  <c r="D16" i="5"/>
  <c r="J16" i="5" s="1"/>
  <c r="K16" i="5"/>
  <c r="B17" i="5"/>
  <c r="D17" i="5"/>
  <c r="K17" i="5"/>
  <c r="B18" i="5"/>
  <c r="D18" i="5"/>
  <c r="J18" i="5" s="1"/>
  <c r="K18" i="5"/>
  <c r="B19" i="5"/>
  <c r="D19" i="5"/>
  <c r="K19" i="5"/>
  <c r="B20" i="5"/>
  <c r="D20" i="5"/>
  <c r="J20" i="5" s="1"/>
  <c r="K20" i="5"/>
  <c r="B21" i="5"/>
  <c r="D21" i="5"/>
  <c r="K21" i="5"/>
  <c r="B22" i="5"/>
  <c r="D22" i="5"/>
  <c r="J22" i="5" s="1"/>
  <c r="K22" i="5"/>
  <c r="B23" i="5"/>
  <c r="D23" i="5"/>
  <c r="K23" i="5"/>
  <c r="B24" i="5"/>
  <c r="D24" i="5"/>
  <c r="J24" i="5" s="1"/>
  <c r="K24" i="5"/>
  <c r="B25" i="5"/>
  <c r="D25" i="5"/>
  <c r="K25" i="5"/>
  <c r="B26" i="5"/>
  <c r="D26" i="5"/>
  <c r="J26" i="5" s="1"/>
  <c r="K26" i="5"/>
  <c r="B27" i="5"/>
  <c r="D27" i="5"/>
  <c r="K27" i="5"/>
  <c r="B28" i="5"/>
  <c r="D28" i="5"/>
  <c r="J28" i="5" s="1"/>
  <c r="K28" i="5"/>
  <c r="B29" i="5"/>
  <c r="D29" i="5"/>
  <c r="K29" i="5"/>
  <c r="B30" i="5"/>
  <c r="D30" i="5"/>
  <c r="J30" i="5" s="1"/>
  <c r="K30" i="5"/>
  <c r="B31" i="5"/>
  <c r="D31" i="5"/>
  <c r="K31" i="5"/>
  <c r="B32" i="5"/>
  <c r="D32" i="5"/>
  <c r="J32" i="5" s="1"/>
  <c r="K32" i="5"/>
  <c r="B33" i="5"/>
  <c r="D33" i="5"/>
  <c r="K33" i="5"/>
  <c r="B34" i="5"/>
  <c r="D34" i="5"/>
  <c r="J34" i="5" s="1"/>
  <c r="K34" i="5"/>
  <c r="B35" i="5"/>
  <c r="D35" i="5"/>
  <c r="K35" i="5"/>
  <c r="B36" i="5"/>
  <c r="D36" i="5"/>
  <c r="J36" i="5" s="1"/>
  <c r="K36" i="5"/>
  <c r="B37" i="5"/>
  <c r="D37" i="5"/>
  <c r="K37" i="5"/>
  <c r="B38" i="5"/>
  <c r="D38" i="5"/>
  <c r="J38" i="5" s="1"/>
  <c r="K38" i="5"/>
  <c r="B39" i="5"/>
  <c r="D39" i="5"/>
  <c r="K39" i="5"/>
  <c r="B40" i="5"/>
  <c r="D40" i="5"/>
  <c r="J40" i="5" s="1"/>
  <c r="K40" i="5"/>
  <c r="B41" i="5"/>
  <c r="D41" i="5"/>
  <c r="K41" i="5"/>
  <c r="B42" i="5"/>
  <c r="D42" i="5"/>
  <c r="J42" i="5" s="1"/>
  <c r="K42" i="5"/>
  <c r="B43" i="5"/>
  <c r="D43" i="5"/>
  <c r="K43" i="5"/>
  <c r="B44" i="5"/>
  <c r="D44" i="5"/>
  <c r="J44" i="5" s="1"/>
  <c r="K44" i="5"/>
  <c r="B45" i="5"/>
  <c r="D45" i="5"/>
  <c r="K45" i="5"/>
  <c r="B46" i="5"/>
  <c r="D46" i="5"/>
  <c r="J46" i="5" s="1"/>
  <c r="K46" i="5"/>
  <c r="B47" i="5"/>
  <c r="D47" i="5"/>
  <c r="K47" i="5"/>
  <c r="B48" i="5"/>
  <c r="D48" i="5"/>
  <c r="J48" i="5" s="1"/>
  <c r="K48" i="5"/>
  <c r="B49" i="5"/>
  <c r="D49" i="5"/>
  <c r="K49" i="5"/>
  <c r="B50" i="5"/>
  <c r="D50" i="5"/>
  <c r="J50" i="5" s="1"/>
  <c r="K50" i="5"/>
  <c r="B51" i="5"/>
  <c r="D51" i="5"/>
  <c r="K51" i="5"/>
  <c r="B52" i="5"/>
  <c r="D52" i="5"/>
  <c r="J52" i="5" s="1"/>
  <c r="K52" i="5"/>
  <c r="B53" i="5"/>
  <c r="D53" i="5"/>
  <c r="K53" i="5"/>
  <c r="B54" i="5"/>
  <c r="D54" i="5"/>
  <c r="J54" i="5" s="1"/>
  <c r="K54" i="5"/>
  <c r="B55" i="5"/>
  <c r="D55" i="5"/>
  <c r="K55" i="5"/>
  <c r="B56" i="5"/>
  <c r="D56" i="5"/>
  <c r="J56" i="5" s="1"/>
  <c r="K56" i="5"/>
  <c r="B57" i="5"/>
  <c r="D57" i="5"/>
  <c r="K57" i="5"/>
  <c r="B58" i="5"/>
  <c r="D58" i="5"/>
  <c r="J58" i="5" s="1"/>
  <c r="K58" i="5"/>
  <c r="B59" i="5"/>
  <c r="D59" i="5"/>
  <c r="K59" i="5"/>
  <c r="B60" i="5"/>
  <c r="D60" i="5"/>
  <c r="J60" i="5" s="1"/>
  <c r="K60" i="5"/>
  <c r="B61" i="5"/>
  <c r="D61" i="5"/>
  <c r="K61" i="5"/>
  <c r="B62" i="5"/>
  <c r="D62" i="5"/>
  <c r="J62" i="5" s="1"/>
  <c r="K62" i="5"/>
  <c r="B63" i="5"/>
  <c r="D63" i="5"/>
  <c r="K63" i="5"/>
  <c r="B64" i="5"/>
  <c r="D64" i="5"/>
  <c r="J64" i="5" s="1"/>
  <c r="K64" i="5"/>
  <c r="B65" i="5"/>
  <c r="D65" i="5"/>
  <c r="K65" i="5"/>
  <c r="B66" i="5"/>
  <c r="D66" i="5"/>
  <c r="J66" i="5" s="1"/>
  <c r="K66" i="5"/>
  <c r="B67" i="5"/>
  <c r="D67" i="5"/>
  <c r="K67" i="5"/>
  <c r="B68" i="5"/>
  <c r="D68" i="5"/>
  <c r="J68" i="5" s="1"/>
  <c r="K68" i="5"/>
  <c r="B69" i="5"/>
  <c r="D69" i="5"/>
  <c r="K69" i="5"/>
  <c r="B70" i="5"/>
  <c r="D70" i="5"/>
  <c r="J70" i="5" s="1"/>
  <c r="K70" i="5"/>
  <c r="J69" i="5" l="1"/>
  <c r="J67" i="5"/>
  <c r="J65" i="5"/>
  <c r="J63" i="5"/>
  <c r="J61" i="5"/>
  <c r="J59" i="5"/>
  <c r="J57" i="5"/>
  <c r="J55" i="5"/>
  <c r="J53" i="5"/>
  <c r="J51" i="5"/>
  <c r="J49" i="5"/>
  <c r="J47" i="5"/>
  <c r="J45" i="5"/>
  <c r="J43" i="5"/>
  <c r="J41" i="5"/>
  <c r="J39" i="5"/>
  <c r="J37" i="5"/>
  <c r="J35" i="5"/>
  <c r="J33" i="5"/>
  <c r="J31" i="5"/>
  <c r="J29" i="5"/>
  <c r="J27" i="5"/>
  <c r="J25" i="5"/>
  <c r="J23" i="5"/>
  <c r="J21" i="5"/>
  <c r="J19" i="5"/>
  <c r="J17" i="5"/>
  <c r="J15" i="5"/>
  <c r="J13" i="5"/>
  <c r="J11" i="5"/>
  <c r="J9" i="5"/>
  <c r="J7" i="5"/>
  <c r="J5" i="5"/>
</calcChain>
</file>

<file path=xl/connections.xml><?xml version="1.0" encoding="utf-8"?>
<connections xmlns="http://schemas.openxmlformats.org/spreadsheetml/2006/main">
  <connection id="1" name="Connection1" type="4" refreshedVersion="4" background="1" saveData="1">
    <webPr sourceData="1" parsePre="1" consecutive="1" xl2000="1" url="http://en.wikipedia.org/wiki/Comparison_of_e-book_readers"/>
  </connection>
</connections>
</file>

<file path=xl/sharedStrings.xml><?xml version="1.0" encoding="utf-8"?>
<sst xmlns="http://schemas.openxmlformats.org/spreadsheetml/2006/main" count="488" uniqueCount="119">
  <si>
    <t>Maker</t>
  </si>
  <si>
    <t>Model</t>
  </si>
  <si>
    <t>Aluratek</t>
  </si>
  <si>
    <t>No</t>
  </si>
  <si>
    <t>?</t>
  </si>
  <si>
    <t>Amazon</t>
  </si>
  <si>
    <t>Yes</t>
  </si>
  <si>
    <t>Kindle DX</t>
  </si>
  <si>
    <t>Kindle 2</t>
  </si>
  <si>
    <t>Kindle</t>
  </si>
  <si>
    <t>Barnes &amp; Noble</t>
  </si>
  <si>
    <t>Bookeen</t>
  </si>
  <si>
    <t>movistar ebook bq</t>
  </si>
  <si>
    <t>eGriver Touch[7]</t>
  </si>
  <si>
    <t>eGriver IDEO[7]</t>
  </si>
  <si>
    <t>Elonex</t>
  </si>
  <si>
    <t>Endless ideas</t>
  </si>
  <si>
    <t>Foxit Software</t>
  </si>
  <si>
    <t>eSlick</t>
  </si>
  <si>
    <t>Hanvon</t>
  </si>
  <si>
    <t>WISEreader N516[14]</t>
  </si>
  <si>
    <t>WISEreader N518[15]</t>
  </si>
  <si>
    <t>WISEreader N520[16]</t>
  </si>
  <si>
    <t>WISEreader N526[17]</t>
  </si>
  <si>
    <t>Interead</t>
  </si>
  <si>
    <t>COOL-ER</t>
  </si>
  <si>
    <t>iRex Technologies</t>
  </si>
  <si>
    <t>Digital Reader 800</t>
  </si>
  <si>
    <t>Digital Reader 1000</t>
  </si>
  <si>
    <t>iLiad</t>
  </si>
  <si>
    <t>Story</t>
  </si>
  <si>
    <t>italica GmbH[24]</t>
  </si>
  <si>
    <t>Jinke</t>
  </si>
  <si>
    <t>Hanlin V3</t>
  </si>
  <si>
    <t>Hanlin V2</t>
  </si>
  <si>
    <t>Kogan Technologies[26]</t>
  </si>
  <si>
    <t>Kolporter</t>
  </si>
  <si>
    <t>eClicto</t>
  </si>
  <si>
    <t>Newsmy[27]</t>
  </si>
  <si>
    <t>e6210[28]</t>
  </si>
  <si>
    <t>Onyx International[29]</t>
  </si>
  <si>
    <t>Boox 60[30]</t>
  </si>
  <si>
    <t>Onyx International</t>
  </si>
  <si>
    <t>Boox X61S[33]</t>
  </si>
  <si>
    <t>PocketBook</t>
  </si>
  <si>
    <t>PocketBook 360 Plus</t>
  </si>
  <si>
    <t>PocketBook Pro 903</t>
  </si>
  <si>
    <t>PocketBook Pro 902</t>
  </si>
  <si>
    <t>Samsung</t>
  </si>
  <si>
    <t>Papyrus</t>
  </si>
  <si>
    <t>E6</t>
  </si>
  <si>
    <t>Sony</t>
  </si>
  <si>
    <t>Reader PRS-700</t>
  </si>
  <si>
    <t>Reader PRS-505</t>
  </si>
  <si>
    <t>Librié</t>
  </si>
  <si>
    <t>Spring Design[40]</t>
  </si>
  <si>
    <t>Alex eReader</t>
  </si>
  <si>
    <t>Stereo International Enterprise Co, Ltd (Taiwan)[41]</t>
  </si>
  <si>
    <t>Wolder Electronics[42]</t>
  </si>
  <si>
    <t>Boox-S[30]</t>
  </si>
  <si>
    <t>Libre Air eBook Reader</t>
  </si>
  <si>
    <t>Libre Color eBook Reader</t>
  </si>
  <si>
    <t>Libre Pro eBook Reader</t>
  </si>
  <si>
    <t>TrekStor</t>
  </si>
  <si>
    <t>eBook Reader 3.0</t>
  </si>
  <si>
    <t>.epub</t>
  </si>
  <si>
    <t>.pdf</t>
  </si>
  <si>
    <t>.cbr</t>
  </si>
  <si>
    <t>.cbz</t>
  </si>
  <si>
    <t>.jpg</t>
  </si>
  <si>
    <t>Liber Touch eBook Reader</t>
  </si>
  <si>
    <t>Kindle 3 Wi-Fi &amp; 3G</t>
  </si>
  <si>
    <t>ASUS</t>
  </si>
  <si>
    <t>Eee Reader DR900</t>
  </si>
  <si>
    <t>Nook Color[48][49]</t>
  </si>
  <si>
    <t>nook[50]</t>
  </si>
  <si>
    <t>Nook Touch[51]</t>
  </si>
  <si>
    <t>Cybook Orizon[52]</t>
  </si>
  <si>
    <t>Cybook Opus[53]</t>
  </si>
  <si>
    <t>Cybook Gen3[53]</t>
  </si>
  <si>
    <t>bq</t>
  </si>
  <si>
    <t>Condor Technology Associates[6]</t>
  </si>
  <si>
    <t>EBS Technology[54]</t>
  </si>
  <si>
    <t>Agebook+6</t>
  </si>
  <si>
    <t>eBook</t>
  </si>
  <si>
    <t>BeBook One (Hanlin V3 clone)[55]</t>
  </si>
  <si>
    <t>BeBook Mini (Hanlin V5 clone)[55]</t>
  </si>
  <si>
    <t>iPapyrus Inc.[21]</t>
  </si>
  <si>
    <t>iPapyrus 6[30]</t>
  </si>
  <si>
    <t>Iriver</t>
  </si>
  <si>
    <t>IRiver Story HD</t>
  </si>
  <si>
    <t>Paperback 1.0</t>
  </si>
  <si>
    <t>Hanlin V5</t>
  </si>
  <si>
    <t>Kobo[25]</t>
  </si>
  <si>
    <t>eReader</t>
  </si>
  <si>
    <t>Kobo</t>
  </si>
  <si>
    <t>eReader WiFi</t>
  </si>
  <si>
    <t>eReader Touch[57]</t>
  </si>
  <si>
    <t>Kogan eBook Reader</t>
  </si>
  <si>
    <t>Boox M90[30]</t>
  </si>
  <si>
    <t>PocketBook Pro 602</t>
  </si>
  <si>
    <t>PocketBook Pro 603</t>
  </si>
  <si>
    <t>Reader Pocket Edition PRS-300[59]</t>
  </si>
  <si>
    <t>Reader PRS-500[60]</t>
  </si>
  <si>
    <t>Reader Touch Edition PRS-600[61]</t>
  </si>
  <si>
    <t>Reader Daily Edition PRS-900[62]</t>
  </si>
  <si>
    <t>ES600[41]</t>
  </si>
  <si>
    <t>Velocity Micro[63]</t>
  </si>
  <si>
    <t>Cruz Reader</t>
  </si>
  <si>
    <t>Velocity Micro[64]</t>
  </si>
  <si>
    <t>Cruz Tablet T103</t>
  </si>
  <si>
    <t>Velocity Micro[65]</t>
  </si>
  <si>
    <t>Cruz Tablet T301</t>
  </si>
  <si>
    <t>yes</t>
  </si>
  <si>
    <t>&lt;BookType&gt;ePUB&lt;/BookType&gt;</t>
  </si>
  <si>
    <t>&lt;BookType&gt;PDF&lt;/BookType&gt;</t>
  </si>
  <si>
    <t>&lt;BookType&gt;RARBased&lt;/BookType&gt;</t>
  </si>
  <si>
    <t>&lt;BookType&gt;ZIPBased&lt;/BookType&gt;</t>
  </si>
  <si>
    <t>&lt;BookType&gt;ImageFile&lt;/BookType&gt;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</si>
</sst>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Comparison_of_e-book_reader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workbookViewId="0">
      <selection activeCell="J3" sqref="J3"/>
    </sheetView>
  </sheetViews>
  <sheetFormatPr defaultColWidth="13.140625" defaultRowHeight="15" x14ac:dyDescent="0.25"/>
  <cols>
    <col min="3" max="3" width="19" customWidth="1"/>
    <col min="4" max="4" width="18.42578125" customWidth="1"/>
    <col min="10" max="10" width="58.7109375" style="1" customWidth="1"/>
  </cols>
  <sheetData>
    <row r="1" spans="1:11" x14ac:dyDescent="0.25">
      <c r="E1" t="s">
        <v>114</v>
      </c>
      <c r="F1" t="s">
        <v>115</v>
      </c>
      <c r="G1" t="s">
        <v>116</v>
      </c>
      <c r="H1" t="s">
        <v>117</v>
      </c>
      <c r="I1" t="s">
        <v>118</v>
      </c>
    </row>
    <row r="2" spans="1:11" x14ac:dyDescent="0.25">
      <c r="A2" t="s">
        <v>0</v>
      </c>
      <c r="C2" t="s">
        <v>1</v>
      </c>
      <c r="E2" t="s">
        <v>65</v>
      </c>
      <c r="F2" t="s">
        <v>66</v>
      </c>
      <c r="G2" t="s">
        <v>67</v>
      </c>
      <c r="H2" t="s">
        <v>68</v>
      </c>
      <c r="I2" t="s">
        <v>69</v>
      </c>
    </row>
    <row r="3" spans="1:11" ht="75" x14ac:dyDescent="0.25">
      <c r="A3" t="s">
        <v>2</v>
      </c>
      <c r="B3" t="str">
        <f>LEFT(A3,IF(ISERROR(FIND("[",A3,1)), LEN(A3),FIND("[",A3,1)-1))</f>
        <v>Aluratek</v>
      </c>
      <c r="C3" t="s">
        <v>70</v>
      </c>
      <c r="D3" t="str">
        <f>LEFT(C3,IF(ISERROR(FIND("[",C3,1)), LEN(C3),FIND("[",C3,1)-1))</f>
        <v>Liber Touch eBook Reader</v>
      </c>
      <c r="E3" t="s">
        <v>6</v>
      </c>
      <c r="F3" t="s">
        <v>113</v>
      </c>
      <c r="G3" t="s">
        <v>3</v>
      </c>
      <c r="H3" t="s">
        <v>3</v>
      </c>
      <c r="I3" t="s">
        <v>6</v>
      </c>
      <c r="J3" s="1" t="str">
        <f>CONCATENATE("&lt;DeviceInfo Manufacturer=""",B3,""" Model=""",D3,"""&gt;", IF(K3="", "&lt;SupportedFormats /&gt;", CONCATENATE("&lt;SupportedFormats&gt;",K3,"&lt;/SupportedFormats&gt;") ), "&lt;/DeviceInfo&gt;")</f>
        <v>&lt;DeviceInfo Manufacturer="Aluratek" Model="Liber Touch eBook Reader"&gt;&lt;SupportedFormats&gt;&lt;BookType&gt;ePUB&lt;/BookType&gt;&lt;BookType&gt;PDF&lt;/BookType&gt;&lt;BookType&gt;ImageFile&lt;/BookType&gt;&lt;/SupportedFormats&gt;&lt;/DeviceInfo&gt;</v>
      </c>
      <c r="K3" t="str">
        <f>CONCATENATE(IF(E3="yes",$E$1,""), IF(F3="yes",$F$1,""), IF(G3="yes",$G$1,""), IF(H3="yes",$H$1,""), IF(I3="yes",$I$1,"") )</f>
        <v>&lt;BookType&gt;ePUB&lt;/BookType&gt;&lt;BookType&gt;PDF&lt;/BookType&gt;&lt;BookType&gt;ImageFile&lt;/BookType&gt;</v>
      </c>
    </row>
    <row r="4" spans="1:11" ht="60" x14ac:dyDescent="0.25">
      <c r="A4" t="s">
        <v>2</v>
      </c>
      <c r="B4" t="str">
        <f>LEFT(A4,IF(ISERROR(FIND("[",A4,1)), LEN(A4),FIND("[",A4,1)-1))</f>
        <v>Aluratek</v>
      </c>
      <c r="C4" t="s">
        <v>60</v>
      </c>
      <c r="D4" t="str">
        <f>LEFT(C4,IF(ISERROR(FIND("[",C4,1)), LEN(C4),FIND("[",C4,1)-1))</f>
        <v>Libre Air eBook Reader</v>
      </c>
      <c r="E4" t="s">
        <v>6</v>
      </c>
      <c r="F4" t="s">
        <v>6</v>
      </c>
      <c r="G4" t="s">
        <v>3</v>
      </c>
      <c r="H4" t="s">
        <v>3</v>
      </c>
      <c r="I4" t="s">
        <v>6</v>
      </c>
      <c r="J4" s="1" t="str">
        <f>CONCATENATE("&lt;DeviceInfo Manufacturer=""",B4,""" Model=""",D4,"""&gt;", IF(K4="", "&lt;SupportedFormats /&gt;", CONCATENATE("&lt;SupportedFormats&gt;",K4,"&lt;/SupportedFormats&gt;") ), "&lt;/DeviceInfo&gt;")</f>
        <v>&lt;DeviceInfo Manufacturer="Aluratek" Model="Libre Air eBook Reader"&gt;&lt;SupportedFormats&gt;&lt;BookType&gt;ePUB&lt;/BookType&gt;&lt;BookType&gt;PDF&lt;/BookType&gt;&lt;BookType&gt;ImageFile&lt;/BookType&gt;&lt;/SupportedFormats&gt;&lt;/DeviceInfo&gt;</v>
      </c>
      <c r="K4" t="str">
        <f>CONCATENATE(IF(E4="yes",$E$1,""), IF(F4="yes",$F$1,""), IF(G4="yes",$G$1,""), IF(H4="yes",$H$1,""), IF(I4="yes",$I$1,"") )</f>
        <v>&lt;BookType&gt;ePUB&lt;/BookType&gt;&lt;BookType&gt;PDF&lt;/BookType&gt;&lt;BookType&gt;ImageFile&lt;/BookType&gt;</v>
      </c>
    </row>
    <row r="5" spans="1:11" ht="75" x14ac:dyDescent="0.25">
      <c r="A5" t="s">
        <v>2</v>
      </c>
      <c r="B5" t="str">
        <f>LEFT(A5,IF(ISERROR(FIND("[",A5,1)), LEN(A5),FIND("[",A5,1)-1))</f>
        <v>Aluratek</v>
      </c>
      <c r="C5" t="s">
        <v>61</v>
      </c>
      <c r="D5" t="str">
        <f>LEFT(C5,IF(ISERROR(FIND("[",C5,1)), LEN(C5),FIND("[",C5,1)-1))</f>
        <v>Libre Color eBook Reader</v>
      </c>
      <c r="E5" t="s">
        <v>6</v>
      </c>
      <c r="F5" t="s">
        <v>6</v>
      </c>
      <c r="G5" t="s">
        <v>3</v>
      </c>
      <c r="H5" t="s">
        <v>3</v>
      </c>
      <c r="I5" t="s">
        <v>6</v>
      </c>
      <c r="J5" s="1" t="str">
        <f>CONCATENATE("&lt;DeviceInfo Manufacturer=""",B5,""" Model=""",D5,"""&gt;", IF(K5="", "&lt;SupportedFormats /&gt;", CONCATENATE("&lt;SupportedFormats&gt;",K5,"&lt;/SupportedFormats&gt;") ), "&lt;/DeviceInfo&gt;")</f>
        <v>&lt;DeviceInfo Manufacturer="Aluratek" Model="Libre Color eBook Reader"&gt;&lt;SupportedFormats&gt;&lt;BookType&gt;ePUB&lt;/BookType&gt;&lt;BookType&gt;PDF&lt;/BookType&gt;&lt;BookType&gt;ImageFile&lt;/BookType&gt;&lt;/SupportedFormats&gt;&lt;/DeviceInfo&gt;</v>
      </c>
      <c r="K5" t="str">
        <f>CONCATENATE(IF(E5="yes",$E$1,""), IF(F5="yes",$F$1,""), IF(G5="yes",$G$1,""), IF(H5="yes",$H$1,""), IF(I5="yes",$I$1,"") )</f>
        <v>&lt;BookType&gt;ePUB&lt;/BookType&gt;&lt;BookType&gt;PDF&lt;/BookType&gt;&lt;BookType&gt;ImageFile&lt;/BookType&gt;</v>
      </c>
    </row>
    <row r="6" spans="1:11" ht="60" x14ac:dyDescent="0.25">
      <c r="A6" t="s">
        <v>2</v>
      </c>
      <c r="B6" t="str">
        <f>LEFT(A6,IF(ISERROR(FIND("[",A6,1)), LEN(A6),FIND("[",A6,1)-1))</f>
        <v>Aluratek</v>
      </c>
      <c r="C6" t="s">
        <v>62</v>
      </c>
      <c r="D6" t="str">
        <f>LEFT(C6,IF(ISERROR(FIND("[",C6,1)), LEN(C6),FIND("[",C6,1)-1))</f>
        <v>Libre Pro eBook Reader</v>
      </c>
      <c r="E6" t="s">
        <v>6</v>
      </c>
      <c r="F6" t="s">
        <v>6</v>
      </c>
      <c r="G6" t="s">
        <v>3</v>
      </c>
      <c r="H6" t="s">
        <v>3</v>
      </c>
      <c r="I6" t="s">
        <v>6</v>
      </c>
      <c r="J6" s="1" t="str">
        <f>CONCATENATE("&lt;DeviceInfo Manufacturer=""",B6,""" Model=""",D6,"""&gt;", IF(K6="", "&lt;SupportedFormats /&gt;", CONCATENATE("&lt;SupportedFormats&gt;",K6,"&lt;/SupportedFormats&gt;") ), "&lt;/DeviceInfo&gt;")</f>
        <v>&lt;DeviceInfo Manufacturer="Aluratek" Model="Libre Pro eBook Reader"&gt;&lt;SupportedFormats&gt;&lt;BookType&gt;ePUB&lt;/BookType&gt;&lt;BookType&gt;PDF&lt;/BookType&gt;&lt;BookType&gt;ImageFile&lt;/BookType&gt;&lt;/SupportedFormats&gt;&lt;/DeviceInfo&gt;</v>
      </c>
      <c r="K6" t="str">
        <f>CONCATENATE(IF(E6="yes",$E$1,""), IF(F6="yes",$F$1,""), IF(G6="yes",$G$1,""), IF(H6="yes",$H$1,""), IF(I6="yes",$I$1,"") )</f>
        <v>&lt;BookType&gt;ePUB&lt;/BookType&gt;&lt;BookType&gt;PDF&lt;/BookType&gt;&lt;BookType&gt;ImageFile&lt;/BookType&gt;</v>
      </c>
    </row>
    <row r="7" spans="1:11" ht="45" x14ac:dyDescent="0.25">
      <c r="A7" t="s">
        <v>5</v>
      </c>
      <c r="B7" t="str">
        <f>LEFT(A7,IF(ISERROR(FIND("[",A7,1)), LEN(A7),FIND("[",A7,1)-1))</f>
        <v>Amazon</v>
      </c>
      <c r="C7" t="s">
        <v>71</v>
      </c>
      <c r="D7" t="str">
        <f>LEFT(C7,IF(ISERROR(FIND("[",C7,1)), LEN(C7),FIND("[",C7,1)-1))</f>
        <v>Kindle 3 Wi-Fi &amp; 3G</v>
      </c>
      <c r="E7" t="s">
        <v>3</v>
      </c>
      <c r="F7" t="s">
        <v>6</v>
      </c>
      <c r="G7" t="s">
        <v>4</v>
      </c>
      <c r="H7" t="s">
        <v>4</v>
      </c>
      <c r="I7" t="s">
        <v>4</v>
      </c>
      <c r="J7" s="1" t="str">
        <f>CONCATENATE("&lt;DeviceInfo Manufacturer=""",B7,""" Model=""",D7,"""&gt;", IF(K7="", "&lt;SupportedFormats /&gt;", CONCATENATE("&lt;SupportedFormats&gt;",K7,"&lt;/SupportedFormats&gt;") ), "&lt;/DeviceInfo&gt;")</f>
        <v>&lt;DeviceInfo Manufacturer="Amazon" Model="Kindle 3 Wi-Fi &amp; 3G"&gt;&lt;SupportedFormats&gt;&lt;BookType&gt;PDF&lt;/BookType&gt;&lt;/SupportedFormats&gt;&lt;/DeviceInfo&gt;</v>
      </c>
      <c r="K7" t="str">
        <f>CONCATENATE(IF(E7="yes",$E$1,""), IF(F7="yes",$F$1,""), IF(G7="yes",$G$1,""), IF(H7="yes",$H$1,""), IF(I7="yes",$I$1,"") )</f>
        <v>&lt;BookType&gt;PDF&lt;/BookType&gt;</v>
      </c>
    </row>
    <row r="8" spans="1:11" ht="45" x14ac:dyDescent="0.25">
      <c r="A8" t="s">
        <v>5</v>
      </c>
      <c r="B8" t="str">
        <f>LEFT(A8,IF(ISERROR(FIND("[",A8,1)), LEN(A8),FIND("[",A8,1)-1))</f>
        <v>Amazon</v>
      </c>
      <c r="C8" t="s">
        <v>7</v>
      </c>
      <c r="D8" t="str">
        <f>LEFT(C8,IF(ISERROR(FIND("[",C8,1)), LEN(C8),FIND("[",C8,1)-1))</f>
        <v>Kindle DX</v>
      </c>
      <c r="E8" t="s">
        <v>3</v>
      </c>
      <c r="F8" t="s">
        <v>6</v>
      </c>
      <c r="G8" t="s">
        <v>4</v>
      </c>
      <c r="H8" t="s">
        <v>4</v>
      </c>
      <c r="I8" t="s">
        <v>4</v>
      </c>
      <c r="J8" s="1" t="str">
        <f>CONCATENATE("&lt;DeviceInfo Manufacturer=""",B8,""" Model=""",D8,"""&gt;", IF(K8="", "&lt;SupportedFormats /&gt;", CONCATENATE("&lt;SupportedFormats&gt;",K8,"&lt;/SupportedFormats&gt;") ), "&lt;/DeviceInfo&gt;")</f>
        <v>&lt;DeviceInfo Manufacturer="Amazon" Model="Kindle DX"&gt;&lt;SupportedFormats&gt;&lt;BookType&gt;PDF&lt;/BookType&gt;&lt;/SupportedFormats&gt;&lt;/DeviceInfo&gt;</v>
      </c>
      <c r="K8" t="str">
        <f>CONCATENATE(IF(E8="yes",$E$1,""), IF(F8="yes",$F$1,""), IF(G8="yes",$G$1,""), IF(H8="yes",$H$1,""), IF(I8="yes",$I$1,"") )</f>
        <v>&lt;BookType&gt;PDF&lt;/BookType&gt;</v>
      </c>
    </row>
    <row r="9" spans="1:11" ht="45" x14ac:dyDescent="0.25">
      <c r="A9" t="s">
        <v>5</v>
      </c>
      <c r="B9" t="str">
        <f>LEFT(A9,IF(ISERROR(FIND("[",A9,1)), LEN(A9),FIND("[",A9,1)-1))</f>
        <v>Amazon</v>
      </c>
      <c r="C9" t="s">
        <v>8</v>
      </c>
      <c r="D9" t="str">
        <f>LEFT(C9,IF(ISERROR(FIND("[",C9,1)), LEN(C9),FIND("[",C9,1)-1))</f>
        <v>Kindle 2</v>
      </c>
      <c r="E9" t="s">
        <v>3</v>
      </c>
      <c r="F9" t="s">
        <v>6</v>
      </c>
      <c r="G9" t="s">
        <v>4</v>
      </c>
      <c r="H9" t="s">
        <v>3</v>
      </c>
      <c r="I9" t="s">
        <v>4</v>
      </c>
      <c r="J9" s="1" t="str">
        <f>CONCATENATE("&lt;DeviceInfo Manufacturer=""",B9,""" Model=""",D9,"""&gt;", IF(K9="", "&lt;SupportedFormats /&gt;", CONCATENATE("&lt;SupportedFormats&gt;",K9,"&lt;/SupportedFormats&gt;") ), "&lt;/DeviceInfo&gt;")</f>
        <v>&lt;DeviceInfo Manufacturer="Amazon" Model="Kindle 2"&gt;&lt;SupportedFormats&gt;&lt;BookType&gt;PDF&lt;/BookType&gt;&lt;/SupportedFormats&gt;&lt;/DeviceInfo&gt;</v>
      </c>
      <c r="K9" t="str">
        <f>CONCATENATE(IF(E9="yes",$E$1,""), IF(F9="yes",$F$1,""), IF(G9="yes",$G$1,""), IF(H9="yes",$H$1,""), IF(I9="yes",$I$1,"") )</f>
        <v>&lt;BookType&gt;PDF&lt;/BookType&gt;</v>
      </c>
    </row>
    <row r="10" spans="1:11" ht="30" x14ac:dyDescent="0.25">
      <c r="A10" t="s">
        <v>5</v>
      </c>
      <c r="B10" t="str">
        <f>LEFT(A10,IF(ISERROR(FIND("[",A10,1)), LEN(A10),FIND("[",A10,1)-1))</f>
        <v>Amazon</v>
      </c>
      <c r="C10" t="s">
        <v>9</v>
      </c>
      <c r="D10" t="str">
        <f>LEFT(C10,IF(ISERROR(FIND("[",C10,1)), LEN(C10),FIND("[",C10,1)-1))</f>
        <v>Kindle</v>
      </c>
      <c r="E10" t="s">
        <v>3</v>
      </c>
      <c r="F10" t="s">
        <v>3</v>
      </c>
      <c r="G10" t="s">
        <v>4</v>
      </c>
      <c r="H10" t="s">
        <v>4</v>
      </c>
      <c r="I10" t="s">
        <v>4</v>
      </c>
      <c r="J10" s="1" t="str">
        <f>CONCATENATE("&lt;DeviceInfo Manufacturer=""",B10,""" Model=""",D10,"""&gt;", IF(K10="", "&lt;SupportedFormats /&gt;", CONCATENATE("&lt;SupportedFormats&gt;",K10,"&lt;/SupportedFormats&gt;") ), "&lt;/DeviceInfo&gt;")</f>
        <v>&lt;DeviceInfo Manufacturer="Amazon" Model="Kindle"&gt;&lt;SupportedFormats /&gt;&lt;/DeviceInfo&gt;</v>
      </c>
      <c r="K10" t="str">
        <f>CONCATENATE(IF(E10="yes",$E$1,""), IF(F10="yes",$F$1,""), IF(G10="yes",$G$1,""), IF(H10="yes",$H$1,""), IF(I10="yes",$I$1,"") )</f>
        <v/>
      </c>
    </row>
    <row r="11" spans="1:11" ht="75" x14ac:dyDescent="0.25">
      <c r="A11" t="s">
        <v>72</v>
      </c>
      <c r="B11" t="str">
        <f>LEFT(A11,IF(ISERROR(FIND("[",A11,1)), LEN(A11),FIND("[",A11,1)-1))</f>
        <v>ASUS</v>
      </c>
      <c r="C11" t="s">
        <v>73</v>
      </c>
      <c r="D11" t="str">
        <f>LEFT(C11,IF(ISERROR(FIND("[",C11,1)), LEN(C11),FIND("[",C11,1)-1))</f>
        <v>Eee Reader DR900</v>
      </c>
      <c r="E11" t="s">
        <v>6</v>
      </c>
      <c r="F11" t="s">
        <v>6</v>
      </c>
      <c r="G11" t="s">
        <v>3</v>
      </c>
      <c r="H11" t="s">
        <v>6</v>
      </c>
      <c r="I11" t="s">
        <v>6</v>
      </c>
      <c r="J11" s="1" t="str">
        <f>CONCATENATE("&lt;DeviceInfo Manufacturer=""",B11,""" Model=""",D11,"""&gt;", IF(K11="", "&lt;SupportedFormats /&gt;", CONCATENATE("&lt;SupportedFormats&gt;",K11,"&lt;/SupportedFormats&gt;") ), "&lt;/DeviceInfo&gt;")</f>
        <v>&lt;DeviceInfo Manufacturer="ASUS" Model="Eee Reader DR900"&gt;&lt;SupportedFormats&gt;&lt;BookType&gt;ePUB&lt;/BookType&gt;&lt;BookType&gt;PDF&lt;/BookType&gt;&lt;BookType&gt;ZIPBased&lt;/BookType&gt;&lt;BookType&gt;ImageFile&lt;/BookType&gt;&lt;/SupportedFormats&gt;&lt;/DeviceInfo&gt;</v>
      </c>
      <c r="K11" t="str">
        <f>CONCATENATE(IF(E11="yes",$E$1,""), IF(F11="yes",$F$1,""), IF(G11="yes",$G$1,""), IF(H11="yes",$H$1,""), IF(I11="yes",$I$1,"") )</f>
        <v>&lt;BookType&gt;ePUB&lt;/BookType&gt;&lt;BookType&gt;PDF&lt;/BookType&gt;&lt;BookType&gt;ZIPBased&lt;/BookType&gt;&lt;BookType&gt;ImageFile&lt;/BookType&gt;</v>
      </c>
    </row>
    <row r="12" spans="1:11" ht="45" x14ac:dyDescent="0.25">
      <c r="A12" t="s">
        <v>10</v>
      </c>
      <c r="B12" t="str">
        <f>LEFT(A12,IF(ISERROR(FIND("[",A12,1)), LEN(A12),FIND("[",A12,1)-1))</f>
        <v>Barnes &amp; Noble</v>
      </c>
      <c r="C12" t="s">
        <v>74</v>
      </c>
      <c r="D12" t="str">
        <f>LEFT(C12,IF(ISERROR(FIND("[",C12,1)), LEN(C12),FIND("[",C12,1)-1))</f>
        <v>Nook Color</v>
      </c>
      <c r="E12" t="s">
        <v>6</v>
      </c>
      <c r="F12" t="s">
        <v>6</v>
      </c>
      <c r="G12" t="s">
        <v>4</v>
      </c>
      <c r="H12" t="s">
        <v>4</v>
      </c>
      <c r="I12" t="s">
        <v>4</v>
      </c>
      <c r="J12" s="1" t="str">
        <f>CONCATENATE("&lt;DeviceInfo Manufacturer=""",B12,""" Model=""",D12,"""&gt;", IF(K12="", "&lt;SupportedFormats /&gt;", CONCATENATE("&lt;SupportedFormats&gt;",K12,"&lt;/SupportedFormats&gt;") ), "&lt;/DeviceInfo&gt;")</f>
        <v>&lt;DeviceInfo Manufacturer="Barnes &amp; Noble" Model="Nook Color"&gt;&lt;SupportedFormats&gt;&lt;BookType&gt;ePUB&lt;/BookType&gt;&lt;BookType&gt;PDF&lt;/BookType&gt;&lt;/SupportedFormats&gt;&lt;/DeviceInfo&gt;</v>
      </c>
      <c r="K12" t="str">
        <f>CONCATENATE(IF(E12="yes",$E$1,""), IF(F12="yes",$F$1,""), IF(G12="yes",$G$1,""), IF(H12="yes",$H$1,""), IF(I12="yes",$I$1,"") )</f>
        <v>&lt;BookType&gt;ePUB&lt;/BookType&gt;&lt;BookType&gt;PDF&lt;/BookType&gt;</v>
      </c>
    </row>
    <row r="13" spans="1:11" ht="60" x14ac:dyDescent="0.25">
      <c r="A13" t="s">
        <v>10</v>
      </c>
      <c r="B13" t="str">
        <f>LEFT(A13,IF(ISERROR(FIND("[",A13,1)), LEN(A13),FIND("[",A13,1)-1))</f>
        <v>Barnes &amp; Noble</v>
      </c>
      <c r="C13" t="s">
        <v>75</v>
      </c>
      <c r="D13" t="str">
        <f>LEFT(C13,IF(ISERROR(FIND("[",C13,1)), LEN(C13),FIND("[",C13,1)-1))</f>
        <v>nook</v>
      </c>
      <c r="E13" t="s">
        <v>6</v>
      </c>
      <c r="F13" t="s">
        <v>6</v>
      </c>
      <c r="G13" t="s">
        <v>4</v>
      </c>
      <c r="H13" t="s">
        <v>4</v>
      </c>
      <c r="I13" t="s">
        <v>4</v>
      </c>
      <c r="J13" s="1" t="str">
        <f>CONCATENATE("&lt;DeviceInfo Manufacturer=""",B13,""" Model=""",D13,"""&gt;", IF(K13="", "&lt;SupportedFormats /&gt;", CONCATENATE("&lt;SupportedFormats&gt;",K13,"&lt;/SupportedFormats&gt;") ), "&lt;/DeviceInfo&gt;")</f>
        <v>&lt;DeviceInfo Manufacturer="Barnes &amp; Noble" Model="nook"&gt;&lt;SupportedFormats&gt;&lt;BookType&gt;ePUB&lt;/BookType&gt;&lt;BookType&gt;PDF&lt;/BookType&gt;&lt;/SupportedFormats&gt;&lt;/DeviceInfo&gt;</v>
      </c>
      <c r="K13" t="str">
        <f>CONCATENATE(IF(E13="yes",$E$1,""), IF(F13="yes",$F$1,""), IF(G13="yes",$G$1,""), IF(H13="yes",$H$1,""), IF(I13="yes",$I$1,"") )</f>
        <v>&lt;BookType&gt;ePUB&lt;/BookType&gt;&lt;BookType&gt;PDF&lt;/BookType&gt;</v>
      </c>
    </row>
    <row r="14" spans="1:11" ht="60" x14ac:dyDescent="0.25">
      <c r="A14" t="s">
        <v>10</v>
      </c>
      <c r="B14" t="str">
        <f>LEFT(A14,IF(ISERROR(FIND("[",A14,1)), LEN(A14),FIND("[",A14,1)-1))</f>
        <v>Barnes &amp; Noble</v>
      </c>
      <c r="C14" t="s">
        <v>76</v>
      </c>
      <c r="D14" t="str">
        <f>LEFT(C14,IF(ISERROR(FIND("[",C14,1)), LEN(C14),FIND("[",C14,1)-1))</f>
        <v>Nook Touch</v>
      </c>
      <c r="E14" t="s">
        <v>6</v>
      </c>
      <c r="F14" t="s">
        <v>6</v>
      </c>
      <c r="G14" t="s">
        <v>4</v>
      </c>
      <c r="H14" t="s">
        <v>4</v>
      </c>
      <c r="I14" t="s">
        <v>6</v>
      </c>
      <c r="J14" s="1" t="str">
        <f>CONCATENATE("&lt;DeviceInfo Manufacturer=""",B14,""" Model=""",D14,"""&gt;", IF(K14="", "&lt;SupportedFormats /&gt;", CONCATENATE("&lt;SupportedFormats&gt;",K14,"&lt;/SupportedFormats&gt;") ), "&lt;/DeviceInfo&gt;")</f>
        <v>&lt;DeviceInfo Manufacturer="Barnes &amp; Noble" Model="Nook Touch"&gt;&lt;SupportedFormats&gt;&lt;BookType&gt;ePUB&lt;/BookType&gt;&lt;BookType&gt;PDF&lt;/BookType&gt;&lt;BookType&gt;ImageFile&lt;/BookType&gt;&lt;/SupportedFormats&gt;&lt;/DeviceInfo&gt;</v>
      </c>
      <c r="K14" t="str">
        <f>CONCATENATE(IF(E14="yes",$E$1,""), IF(F14="yes",$F$1,""), IF(G14="yes",$G$1,""), IF(H14="yes",$H$1,""), IF(I14="yes",$I$1,"") )</f>
        <v>&lt;BookType&gt;ePUB&lt;/BookType&gt;&lt;BookType&gt;PDF&lt;/BookType&gt;&lt;BookType&gt;ImageFile&lt;/BookType&gt;</v>
      </c>
    </row>
    <row r="15" spans="1:11" ht="60" x14ac:dyDescent="0.25">
      <c r="A15" t="s">
        <v>11</v>
      </c>
      <c r="B15" t="str">
        <f>LEFT(A15,IF(ISERROR(FIND("[",A15,1)), LEN(A15),FIND("[",A15,1)-1))</f>
        <v>Bookeen</v>
      </c>
      <c r="C15" t="s">
        <v>77</v>
      </c>
      <c r="D15" t="str">
        <f>LEFT(C15,IF(ISERROR(FIND("[",C15,1)), LEN(C15),FIND("[",C15,1)-1))</f>
        <v>Cybook Orizon</v>
      </c>
      <c r="E15" t="s">
        <v>6</v>
      </c>
      <c r="F15" t="s">
        <v>6</v>
      </c>
      <c r="G15" t="s">
        <v>4</v>
      </c>
      <c r="H15" t="s">
        <v>4</v>
      </c>
      <c r="I15" t="s">
        <v>6</v>
      </c>
      <c r="J15" s="1" t="str">
        <f>CONCATENATE("&lt;DeviceInfo Manufacturer=""",B15,""" Model=""",D15,"""&gt;", IF(K15="", "&lt;SupportedFormats /&gt;", CONCATENATE("&lt;SupportedFormats&gt;",K15,"&lt;/SupportedFormats&gt;") ), "&lt;/DeviceInfo&gt;")</f>
        <v>&lt;DeviceInfo Manufacturer="Bookeen" Model="Cybook Orizon"&gt;&lt;SupportedFormats&gt;&lt;BookType&gt;ePUB&lt;/BookType&gt;&lt;BookType&gt;PDF&lt;/BookType&gt;&lt;BookType&gt;ImageFile&lt;/BookType&gt;&lt;/SupportedFormats&gt;&lt;/DeviceInfo&gt;</v>
      </c>
      <c r="K15" t="str">
        <f>CONCATENATE(IF(E15="yes",$E$1,""), IF(F15="yes",$F$1,""), IF(G15="yes",$G$1,""), IF(H15="yes",$H$1,""), IF(I15="yes",$I$1,"") )</f>
        <v>&lt;BookType&gt;ePUB&lt;/BookType&gt;&lt;BookType&gt;PDF&lt;/BookType&gt;&lt;BookType&gt;ImageFile&lt;/BookType&gt;</v>
      </c>
    </row>
    <row r="16" spans="1:11" ht="45" x14ac:dyDescent="0.25">
      <c r="A16" t="s">
        <v>11</v>
      </c>
      <c r="B16" t="str">
        <f>LEFT(A16,IF(ISERROR(FIND("[",A16,1)), LEN(A16),FIND("[",A16,1)-1))</f>
        <v>Bookeen</v>
      </c>
      <c r="C16" t="s">
        <v>78</v>
      </c>
      <c r="D16" t="str">
        <f>LEFT(C16,IF(ISERROR(FIND("[",C16,1)), LEN(C16),FIND("[",C16,1)-1))</f>
        <v>Cybook Opus</v>
      </c>
      <c r="E16" t="s">
        <v>6</v>
      </c>
      <c r="F16" t="s">
        <v>6</v>
      </c>
      <c r="G16" t="s">
        <v>4</v>
      </c>
      <c r="H16" t="s">
        <v>4</v>
      </c>
      <c r="I16" t="s">
        <v>4</v>
      </c>
      <c r="J16" s="1" t="str">
        <f>CONCATENATE("&lt;DeviceInfo Manufacturer=""",B16,""" Model=""",D16,"""&gt;", IF(K16="", "&lt;SupportedFormats /&gt;", CONCATENATE("&lt;SupportedFormats&gt;",K16,"&lt;/SupportedFormats&gt;") ), "&lt;/DeviceInfo&gt;")</f>
        <v>&lt;DeviceInfo Manufacturer="Bookeen" Model="Cybook Opus"&gt;&lt;SupportedFormats&gt;&lt;BookType&gt;ePUB&lt;/BookType&gt;&lt;BookType&gt;PDF&lt;/BookType&gt;&lt;/SupportedFormats&gt;&lt;/DeviceInfo&gt;</v>
      </c>
      <c r="K16" t="str">
        <f>CONCATENATE(IF(E16="yes",$E$1,""), IF(F16="yes",$F$1,""), IF(G16="yes",$G$1,""), IF(H16="yes",$H$1,""), IF(I16="yes",$I$1,"") )</f>
        <v>&lt;BookType&gt;ePUB&lt;/BookType&gt;&lt;BookType&gt;PDF&lt;/BookType&gt;</v>
      </c>
    </row>
    <row r="17" spans="1:11" ht="45" x14ac:dyDescent="0.25">
      <c r="A17" t="s">
        <v>11</v>
      </c>
      <c r="B17" t="str">
        <f>LEFT(A17,IF(ISERROR(FIND("[",A17,1)), LEN(A17),FIND("[",A17,1)-1))</f>
        <v>Bookeen</v>
      </c>
      <c r="C17" t="s">
        <v>79</v>
      </c>
      <c r="D17" t="str">
        <f>LEFT(C17,IF(ISERROR(FIND("[",C17,1)), LEN(C17),FIND("[",C17,1)-1))</f>
        <v>Cybook Gen3</v>
      </c>
      <c r="E17" t="s">
        <v>6</v>
      </c>
      <c r="F17" t="s">
        <v>6</v>
      </c>
      <c r="G17" t="s">
        <v>4</v>
      </c>
      <c r="H17" t="s">
        <v>4</v>
      </c>
      <c r="I17" t="s">
        <v>4</v>
      </c>
      <c r="J17" s="1" t="str">
        <f>CONCATENATE("&lt;DeviceInfo Manufacturer=""",B17,""" Model=""",D17,"""&gt;", IF(K17="", "&lt;SupportedFormats /&gt;", CONCATENATE("&lt;SupportedFormats&gt;",K17,"&lt;/SupportedFormats&gt;") ), "&lt;/DeviceInfo&gt;")</f>
        <v>&lt;DeviceInfo Manufacturer="Bookeen" Model="Cybook Gen3"&gt;&lt;SupportedFormats&gt;&lt;BookType&gt;ePUB&lt;/BookType&gt;&lt;BookType&gt;PDF&lt;/BookType&gt;&lt;/SupportedFormats&gt;&lt;/DeviceInfo&gt;</v>
      </c>
      <c r="K17" t="str">
        <f>CONCATENATE(IF(E17="yes",$E$1,""), IF(F17="yes",$F$1,""), IF(G17="yes",$G$1,""), IF(H17="yes",$H$1,""), IF(I17="yes",$I$1,"") )</f>
        <v>&lt;BookType&gt;ePUB&lt;/BookType&gt;&lt;BookType&gt;PDF&lt;/BookType&gt;</v>
      </c>
    </row>
    <row r="18" spans="1:11" ht="60" x14ac:dyDescent="0.25">
      <c r="A18" t="s">
        <v>80</v>
      </c>
      <c r="B18" t="str">
        <f>LEFT(A18,IF(ISERROR(FIND("[",A18,1)), LEN(A18),FIND("[",A18,1)-1))</f>
        <v>bq</v>
      </c>
      <c r="C18" t="s">
        <v>12</v>
      </c>
      <c r="D18" t="str">
        <f>LEFT(C18,IF(ISERROR(FIND("[",C18,1)), LEN(C18),FIND("[",C18,1)-1))</f>
        <v>movistar ebook bq</v>
      </c>
      <c r="E18" t="s">
        <v>6</v>
      </c>
      <c r="F18" t="s">
        <v>6</v>
      </c>
      <c r="G18" t="s">
        <v>3</v>
      </c>
      <c r="H18" t="s">
        <v>3</v>
      </c>
      <c r="I18" t="s">
        <v>6</v>
      </c>
      <c r="J18" s="1" t="str">
        <f>CONCATENATE("&lt;DeviceInfo Manufacturer=""",B18,""" Model=""",D18,"""&gt;", IF(K18="", "&lt;SupportedFormats /&gt;", CONCATENATE("&lt;SupportedFormats&gt;",K18,"&lt;/SupportedFormats&gt;") ), "&lt;/DeviceInfo&gt;")</f>
        <v>&lt;DeviceInfo Manufacturer="bq" Model="movistar ebook bq"&gt;&lt;SupportedFormats&gt;&lt;BookType&gt;ePUB&lt;/BookType&gt;&lt;BookType&gt;PDF&lt;/BookType&gt;&lt;BookType&gt;ImageFile&lt;/BookType&gt;&lt;/SupportedFormats&gt;&lt;/DeviceInfo&gt;</v>
      </c>
      <c r="K18" t="str">
        <f>CONCATENATE(IF(E18="yes",$E$1,""), IF(F18="yes",$F$1,""), IF(G18="yes",$G$1,""), IF(H18="yes",$H$1,""), IF(I18="yes",$I$1,"") )</f>
        <v>&lt;BookType&gt;ePUB&lt;/BookType&gt;&lt;BookType&gt;PDF&lt;/BookType&gt;&lt;BookType&gt;ImageFile&lt;/BookType&gt;</v>
      </c>
    </row>
    <row r="19" spans="1:11" ht="60" x14ac:dyDescent="0.25">
      <c r="A19" t="s">
        <v>81</v>
      </c>
      <c r="B19" t="str">
        <f>LEFT(A19,IF(ISERROR(FIND("[",A19,1)), LEN(A19),FIND("[",A19,1)-1))</f>
        <v>Condor Technology Associates</v>
      </c>
      <c r="C19" t="s">
        <v>14</v>
      </c>
      <c r="D19" t="str">
        <f>LEFT(C19,IF(ISERROR(FIND("[",C19,1)), LEN(C19),FIND("[",C19,1)-1))</f>
        <v>eGriver IDEO</v>
      </c>
      <c r="E19" t="s">
        <v>6</v>
      </c>
      <c r="F19" t="s">
        <v>6</v>
      </c>
      <c r="G19" t="s">
        <v>4</v>
      </c>
      <c r="H19" t="s">
        <v>4</v>
      </c>
      <c r="I19" t="s">
        <v>4</v>
      </c>
      <c r="J19" s="1" t="str">
        <f>CONCATENATE("&lt;DeviceInfo Manufacturer=""",B19,""" Model=""",D19,"""&gt;", IF(K19="", "&lt;SupportedFormats /&gt;", CONCATENATE("&lt;SupportedFormats&gt;",K19,"&lt;/SupportedFormats&gt;") ), "&lt;/DeviceInfo&gt;")</f>
        <v>&lt;DeviceInfo Manufacturer="Condor Technology Associates" Model="eGriver IDEO"&gt;&lt;SupportedFormats&gt;&lt;BookType&gt;ePUB&lt;/BookType&gt;&lt;BookType&gt;PDF&lt;/BookType&gt;&lt;/SupportedFormats&gt;&lt;/DeviceInfo&gt;</v>
      </c>
      <c r="K19" t="str">
        <f>CONCATENATE(IF(E19="yes",$E$1,""), IF(F19="yes",$F$1,""), IF(G19="yes",$G$1,""), IF(H19="yes",$H$1,""), IF(I19="yes",$I$1,"") )</f>
        <v>&lt;BookType&gt;ePUB&lt;/BookType&gt;&lt;BookType&gt;PDF&lt;/BookType&gt;</v>
      </c>
    </row>
    <row r="20" spans="1:11" ht="60" x14ac:dyDescent="0.25">
      <c r="A20" t="s">
        <v>81</v>
      </c>
      <c r="B20" t="str">
        <f>LEFT(A20,IF(ISERROR(FIND("[",A20,1)), LEN(A20),FIND("[",A20,1)-1))</f>
        <v>Condor Technology Associates</v>
      </c>
      <c r="C20" t="s">
        <v>13</v>
      </c>
      <c r="D20" t="str">
        <f>LEFT(C20,IF(ISERROR(FIND("[",C20,1)), LEN(C20),FIND("[",C20,1)-1))</f>
        <v>eGriver Touch</v>
      </c>
      <c r="E20" t="s">
        <v>6</v>
      </c>
      <c r="F20" t="s">
        <v>6</v>
      </c>
      <c r="G20" t="s">
        <v>4</v>
      </c>
      <c r="H20" t="s">
        <v>4</v>
      </c>
      <c r="I20" t="s">
        <v>4</v>
      </c>
      <c r="J20" s="1" t="str">
        <f>CONCATENATE("&lt;DeviceInfo Manufacturer=""",B20,""" Model=""",D20,"""&gt;", IF(K20="", "&lt;SupportedFormats /&gt;", CONCATENATE("&lt;SupportedFormats&gt;",K20,"&lt;/SupportedFormats&gt;") ), "&lt;/DeviceInfo&gt;")</f>
        <v>&lt;DeviceInfo Manufacturer="Condor Technology Associates" Model="eGriver Touch"&gt;&lt;SupportedFormats&gt;&lt;BookType&gt;ePUB&lt;/BookType&gt;&lt;BookType&gt;PDF&lt;/BookType&gt;&lt;/SupportedFormats&gt;&lt;/DeviceInfo&gt;</v>
      </c>
      <c r="K20" t="str">
        <f>CONCATENATE(IF(E20="yes",$E$1,""), IF(F20="yes",$F$1,""), IF(G20="yes",$G$1,""), IF(H20="yes",$H$1,""), IF(I20="yes",$I$1,"") )</f>
        <v>&lt;BookType&gt;ePUB&lt;/BookType&gt;&lt;BookType&gt;PDF&lt;/BookType&gt;</v>
      </c>
    </row>
    <row r="21" spans="1:11" ht="60" x14ac:dyDescent="0.25">
      <c r="A21" t="s">
        <v>82</v>
      </c>
      <c r="B21" t="str">
        <f>LEFT(A21,IF(ISERROR(FIND("[",A21,1)), LEN(A21),FIND("[",A21,1)-1))</f>
        <v>EBS Technology</v>
      </c>
      <c r="C21" t="s">
        <v>83</v>
      </c>
      <c r="D21" t="str">
        <f>LEFT(C21,IF(ISERROR(FIND("[",C21,1)), LEN(C21),FIND("[",C21,1)-1))</f>
        <v>Agebook+6</v>
      </c>
      <c r="E21" t="s">
        <v>6</v>
      </c>
      <c r="F21" t="s">
        <v>6</v>
      </c>
      <c r="G21" t="s">
        <v>4</v>
      </c>
      <c r="H21" t="s">
        <v>4</v>
      </c>
      <c r="I21" t="s">
        <v>4</v>
      </c>
      <c r="J21" s="1" t="str">
        <f>CONCATENATE("&lt;DeviceInfo Manufacturer=""",B21,""" Model=""",D21,"""&gt;", IF(K21="", "&lt;SupportedFormats /&gt;", CONCATENATE("&lt;SupportedFormats&gt;",K21,"&lt;/SupportedFormats&gt;") ), "&lt;/DeviceInfo&gt;")</f>
        <v>&lt;DeviceInfo Manufacturer="EBS Technology" Model="Agebook+6"&gt;&lt;SupportedFormats&gt;&lt;BookType&gt;ePUB&lt;/BookType&gt;&lt;BookType&gt;PDF&lt;/BookType&gt;&lt;/SupportedFormats&gt;&lt;/DeviceInfo&gt;</v>
      </c>
      <c r="K21" t="str">
        <f>CONCATENATE(IF(E21="yes",$E$1,""), IF(F21="yes",$F$1,""), IF(G21="yes",$G$1,""), IF(H21="yes",$H$1,""), IF(I21="yes",$I$1,"") )</f>
        <v>&lt;BookType&gt;ePUB&lt;/BookType&gt;&lt;BookType&gt;PDF&lt;/BookType&gt;</v>
      </c>
    </row>
    <row r="22" spans="1:11" ht="60" x14ac:dyDescent="0.25">
      <c r="A22" t="s">
        <v>15</v>
      </c>
      <c r="B22" t="str">
        <f>LEFT(A22,IF(ISERROR(FIND("[",A22,1)), LEN(A22),FIND("[",A22,1)-1))</f>
        <v>Elonex</v>
      </c>
      <c r="C22" t="s">
        <v>84</v>
      </c>
      <c r="D22" t="str">
        <f>LEFT(C22,IF(ISERROR(FIND("[",C22,1)), LEN(C22),FIND("[",C22,1)-1))</f>
        <v>eBook</v>
      </c>
      <c r="E22" t="s">
        <v>6</v>
      </c>
      <c r="F22" t="s">
        <v>6</v>
      </c>
      <c r="G22" t="s">
        <v>4</v>
      </c>
      <c r="H22" t="s">
        <v>4</v>
      </c>
      <c r="I22" t="s">
        <v>4</v>
      </c>
      <c r="J22" s="1" t="str">
        <f>CONCATENATE("&lt;DeviceInfo Manufacturer=""",B22,""" Model=""",D22,"""&gt;", IF(K22="", "&lt;SupportedFormats /&gt;", CONCATENATE("&lt;SupportedFormats&gt;",K22,"&lt;/SupportedFormats&gt;") ), "&lt;/DeviceInfo&gt;")</f>
        <v>&lt;DeviceInfo Manufacturer="Elonex" Model="eBook"&gt;&lt;SupportedFormats&gt;&lt;BookType&gt;ePUB&lt;/BookType&gt;&lt;BookType&gt;PDF&lt;/BookType&gt;&lt;/SupportedFormats&gt;&lt;/DeviceInfo&gt;</v>
      </c>
      <c r="K22" t="str">
        <f>CONCATENATE(IF(E22="yes",$E$1,""), IF(F22="yes",$F$1,""), IF(G22="yes",$G$1,""), IF(H22="yes",$H$1,""), IF(I22="yes",$I$1,"") )</f>
        <v>&lt;BookType&gt;ePUB&lt;/BookType&gt;&lt;BookType&gt;PDF&lt;/BookType&gt;</v>
      </c>
    </row>
    <row r="23" spans="1:11" ht="60" x14ac:dyDescent="0.25">
      <c r="A23" t="s">
        <v>16</v>
      </c>
      <c r="B23" t="str">
        <f>LEFT(A23,IF(ISERROR(FIND("[",A23,1)), LEN(A23),FIND("[",A23,1)-1))</f>
        <v>Endless ideas</v>
      </c>
      <c r="C23" t="s">
        <v>85</v>
      </c>
      <c r="D23" t="str">
        <f>LEFT(C23,IF(ISERROR(FIND("[",C23,1)), LEN(C23),FIND("[",C23,1)-1))</f>
        <v>BeBook One (Hanlin V3 clone)</v>
      </c>
      <c r="E23" t="s">
        <v>6</v>
      </c>
      <c r="F23" t="s">
        <v>6</v>
      </c>
      <c r="G23" t="s">
        <v>4</v>
      </c>
      <c r="H23" t="s">
        <v>4</v>
      </c>
      <c r="I23" t="s">
        <v>4</v>
      </c>
      <c r="J23" s="1" t="str">
        <f>CONCATENATE("&lt;DeviceInfo Manufacturer=""",B23,""" Model=""",D23,"""&gt;", IF(K23="", "&lt;SupportedFormats /&gt;", CONCATENATE("&lt;SupportedFormats&gt;",K23,"&lt;/SupportedFormats&gt;") ), "&lt;/DeviceInfo&gt;")</f>
        <v>&lt;DeviceInfo Manufacturer="Endless ideas" Model="BeBook One (Hanlin V3 clone)"&gt;&lt;SupportedFormats&gt;&lt;BookType&gt;ePUB&lt;/BookType&gt;&lt;BookType&gt;PDF&lt;/BookType&gt;&lt;/SupportedFormats&gt;&lt;/DeviceInfo&gt;</v>
      </c>
      <c r="K23" t="str">
        <f>CONCATENATE(IF(E23="yes",$E$1,""), IF(F23="yes",$F$1,""), IF(G23="yes",$G$1,""), IF(H23="yes",$H$1,""), IF(I23="yes",$I$1,"") )</f>
        <v>&lt;BookType&gt;ePUB&lt;/BookType&gt;&lt;BookType&gt;PDF&lt;/BookType&gt;</v>
      </c>
    </row>
    <row r="24" spans="1:11" ht="60" x14ac:dyDescent="0.25">
      <c r="A24" t="s">
        <v>16</v>
      </c>
      <c r="B24" t="str">
        <f>LEFT(A24,IF(ISERROR(FIND("[",A24,1)), LEN(A24),FIND("[",A24,1)-1))</f>
        <v>Endless ideas</v>
      </c>
      <c r="C24" t="s">
        <v>86</v>
      </c>
      <c r="D24" t="str">
        <f>LEFT(C24,IF(ISERROR(FIND("[",C24,1)), LEN(C24),FIND("[",C24,1)-1))</f>
        <v>BeBook Mini (Hanlin V5 clone)</v>
      </c>
      <c r="E24" t="s">
        <v>6</v>
      </c>
      <c r="F24" t="s">
        <v>6</v>
      </c>
      <c r="G24" t="s">
        <v>4</v>
      </c>
      <c r="H24" t="s">
        <v>4</v>
      </c>
      <c r="I24" t="s">
        <v>4</v>
      </c>
      <c r="J24" s="1" t="str">
        <f>CONCATENATE("&lt;DeviceInfo Manufacturer=""",B24,""" Model=""",D24,"""&gt;", IF(K24="", "&lt;SupportedFormats /&gt;", CONCATENATE("&lt;SupportedFormats&gt;",K24,"&lt;/SupportedFormats&gt;") ), "&lt;/DeviceInfo&gt;")</f>
        <v>&lt;DeviceInfo Manufacturer="Endless ideas" Model="BeBook Mini (Hanlin V5 clone)"&gt;&lt;SupportedFormats&gt;&lt;BookType&gt;ePUB&lt;/BookType&gt;&lt;BookType&gt;PDF&lt;/BookType&gt;&lt;/SupportedFormats&gt;&lt;/DeviceInfo&gt;</v>
      </c>
      <c r="K24" t="str">
        <f>CONCATENATE(IF(E24="yes",$E$1,""), IF(F24="yes",$F$1,""), IF(G24="yes",$G$1,""), IF(H24="yes",$H$1,""), IF(I24="yes",$I$1,"") )</f>
        <v>&lt;BookType&gt;ePUB&lt;/BookType&gt;&lt;BookType&gt;PDF&lt;/BookType&gt;</v>
      </c>
    </row>
    <row r="25" spans="1:11" ht="60" x14ac:dyDescent="0.25">
      <c r="A25" t="s">
        <v>17</v>
      </c>
      <c r="B25" t="str">
        <f>LEFT(A25,IF(ISERROR(FIND("[",A25,1)), LEN(A25),FIND("[",A25,1)-1))</f>
        <v>Foxit Software</v>
      </c>
      <c r="C25" t="s">
        <v>18</v>
      </c>
      <c r="D25" t="str">
        <f>LEFT(C25,IF(ISERROR(FIND("[",C25,1)), LEN(C25),FIND("[",C25,1)-1))</f>
        <v>eSlick</v>
      </c>
      <c r="E25" t="s">
        <v>6</v>
      </c>
      <c r="F25" t="s">
        <v>6</v>
      </c>
      <c r="G25" t="s">
        <v>4</v>
      </c>
      <c r="H25" t="s">
        <v>4</v>
      </c>
      <c r="I25" t="s">
        <v>4</v>
      </c>
      <c r="J25" s="1" t="str">
        <f>CONCATENATE("&lt;DeviceInfo Manufacturer=""",B25,""" Model=""",D25,"""&gt;", IF(K25="", "&lt;SupportedFormats /&gt;", CONCATENATE("&lt;SupportedFormats&gt;",K25,"&lt;/SupportedFormats&gt;") ), "&lt;/DeviceInfo&gt;")</f>
        <v>&lt;DeviceInfo Manufacturer="Foxit Software" Model="eSlick"&gt;&lt;SupportedFormats&gt;&lt;BookType&gt;ePUB&lt;/BookType&gt;&lt;BookType&gt;PDF&lt;/BookType&gt;&lt;/SupportedFormats&gt;&lt;/DeviceInfo&gt;</v>
      </c>
      <c r="K25" t="str">
        <f>CONCATENATE(IF(E25="yes",$E$1,""), IF(F25="yes",$F$1,""), IF(G25="yes",$G$1,""), IF(H25="yes",$H$1,""), IF(I25="yes",$I$1,"") )</f>
        <v>&lt;BookType&gt;ePUB&lt;/BookType&gt;&lt;BookType&gt;PDF&lt;/BookType&gt;</v>
      </c>
    </row>
    <row r="26" spans="1:11" ht="45" x14ac:dyDescent="0.25">
      <c r="A26" t="s">
        <v>19</v>
      </c>
      <c r="B26" t="str">
        <f>LEFT(A26,IF(ISERROR(FIND("[",A26,1)), LEN(A26),FIND("[",A26,1)-1))</f>
        <v>Hanvon</v>
      </c>
      <c r="C26" t="s">
        <v>20</v>
      </c>
      <c r="D26" t="str">
        <f>LEFT(C26,IF(ISERROR(FIND("[",C26,1)), LEN(C26),FIND("[",C26,1)-1))</f>
        <v>WISEreader N516</v>
      </c>
      <c r="E26" t="s">
        <v>6</v>
      </c>
      <c r="F26" t="s">
        <v>6</v>
      </c>
      <c r="G26" t="s">
        <v>4</v>
      </c>
      <c r="H26" t="s">
        <v>4</v>
      </c>
      <c r="I26" t="s">
        <v>4</v>
      </c>
      <c r="J26" s="1" t="str">
        <f>CONCATENATE("&lt;DeviceInfo Manufacturer=""",B26,""" Model=""",D26,"""&gt;", IF(K26="", "&lt;SupportedFormats /&gt;", CONCATENATE("&lt;SupportedFormats&gt;",K26,"&lt;/SupportedFormats&gt;") ), "&lt;/DeviceInfo&gt;")</f>
        <v>&lt;DeviceInfo Manufacturer="Hanvon" Model="WISEreader N516"&gt;&lt;SupportedFormats&gt;&lt;BookType&gt;ePUB&lt;/BookType&gt;&lt;BookType&gt;PDF&lt;/BookType&gt;&lt;/SupportedFormats&gt;&lt;/DeviceInfo&gt;</v>
      </c>
      <c r="K26" t="str">
        <f>CONCATENATE(IF(E26="yes",$E$1,""), IF(F26="yes",$F$1,""), IF(G26="yes",$G$1,""), IF(H26="yes",$H$1,""), IF(I26="yes",$I$1,"") )</f>
        <v>&lt;BookType&gt;ePUB&lt;/BookType&gt;&lt;BookType&gt;PDF&lt;/BookType&gt;</v>
      </c>
    </row>
    <row r="27" spans="1:11" ht="45" x14ac:dyDescent="0.25">
      <c r="A27" t="s">
        <v>19</v>
      </c>
      <c r="B27" t="str">
        <f>LEFT(A27,IF(ISERROR(FIND("[",A27,1)), LEN(A27),FIND("[",A27,1)-1))</f>
        <v>Hanvon</v>
      </c>
      <c r="C27" t="s">
        <v>21</v>
      </c>
      <c r="D27" t="str">
        <f>LEFT(C27,IF(ISERROR(FIND("[",C27,1)), LEN(C27),FIND("[",C27,1)-1))</f>
        <v>WISEreader N518</v>
      </c>
      <c r="E27" t="s">
        <v>6</v>
      </c>
      <c r="F27" t="s">
        <v>6</v>
      </c>
      <c r="G27" t="s">
        <v>4</v>
      </c>
      <c r="H27" t="s">
        <v>4</v>
      </c>
      <c r="I27" t="s">
        <v>4</v>
      </c>
      <c r="J27" s="1" t="str">
        <f>CONCATENATE("&lt;DeviceInfo Manufacturer=""",B27,""" Model=""",D27,"""&gt;", IF(K27="", "&lt;SupportedFormats /&gt;", CONCATENATE("&lt;SupportedFormats&gt;",K27,"&lt;/SupportedFormats&gt;") ), "&lt;/DeviceInfo&gt;")</f>
        <v>&lt;DeviceInfo Manufacturer="Hanvon" Model="WISEreader N518"&gt;&lt;SupportedFormats&gt;&lt;BookType&gt;ePUB&lt;/BookType&gt;&lt;BookType&gt;PDF&lt;/BookType&gt;&lt;/SupportedFormats&gt;&lt;/DeviceInfo&gt;</v>
      </c>
      <c r="K27" t="str">
        <f>CONCATENATE(IF(E27="yes",$E$1,""), IF(F27="yes",$F$1,""), IF(G27="yes",$G$1,""), IF(H27="yes",$H$1,""), IF(I27="yes",$I$1,"") )</f>
        <v>&lt;BookType&gt;ePUB&lt;/BookType&gt;&lt;BookType&gt;PDF&lt;/BookType&gt;</v>
      </c>
    </row>
    <row r="28" spans="1:11" ht="45" x14ac:dyDescent="0.25">
      <c r="A28" t="s">
        <v>19</v>
      </c>
      <c r="B28" t="str">
        <f>LEFT(A28,IF(ISERROR(FIND("[",A28,1)), LEN(A28),FIND("[",A28,1)-1))</f>
        <v>Hanvon</v>
      </c>
      <c r="C28" t="s">
        <v>22</v>
      </c>
      <c r="D28" t="str">
        <f>LEFT(C28,IF(ISERROR(FIND("[",C28,1)), LEN(C28),FIND("[",C28,1)-1))</f>
        <v>WISEreader N520</v>
      </c>
      <c r="E28" t="s">
        <v>6</v>
      </c>
      <c r="F28" t="s">
        <v>6</v>
      </c>
      <c r="G28" t="s">
        <v>4</v>
      </c>
      <c r="H28" t="s">
        <v>4</v>
      </c>
      <c r="I28" t="s">
        <v>4</v>
      </c>
      <c r="J28" s="1" t="str">
        <f>CONCATENATE("&lt;DeviceInfo Manufacturer=""",B28,""" Model=""",D28,"""&gt;", IF(K28="", "&lt;SupportedFormats /&gt;", CONCATENATE("&lt;SupportedFormats&gt;",K28,"&lt;/SupportedFormats&gt;") ), "&lt;/DeviceInfo&gt;")</f>
        <v>&lt;DeviceInfo Manufacturer="Hanvon" Model="WISEreader N520"&gt;&lt;SupportedFormats&gt;&lt;BookType&gt;ePUB&lt;/BookType&gt;&lt;BookType&gt;PDF&lt;/BookType&gt;&lt;/SupportedFormats&gt;&lt;/DeviceInfo&gt;</v>
      </c>
      <c r="K28" t="str">
        <f>CONCATENATE(IF(E28="yes",$E$1,""), IF(F28="yes",$F$1,""), IF(G28="yes",$G$1,""), IF(H28="yes",$H$1,""), IF(I28="yes",$I$1,"") )</f>
        <v>&lt;BookType&gt;ePUB&lt;/BookType&gt;&lt;BookType&gt;PDF&lt;/BookType&gt;</v>
      </c>
    </row>
    <row r="29" spans="1:11" ht="45" x14ac:dyDescent="0.25">
      <c r="A29" t="s">
        <v>19</v>
      </c>
      <c r="B29" t="str">
        <f>LEFT(A29,IF(ISERROR(FIND("[",A29,1)), LEN(A29),FIND("[",A29,1)-1))</f>
        <v>Hanvon</v>
      </c>
      <c r="C29" t="s">
        <v>23</v>
      </c>
      <c r="D29" t="str">
        <f>LEFT(C29,IF(ISERROR(FIND("[",C29,1)), LEN(C29),FIND("[",C29,1)-1))</f>
        <v>WISEreader N526</v>
      </c>
      <c r="E29" t="s">
        <v>6</v>
      </c>
      <c r="F29" t="s">
        <v>6</v>
      </c>
      <c r="G29" t="s">
        <v>4</v>
      </c>
      <c r="H29" t="s">
        <v>4</v>
      </c>
      <c r="I29" t="s">
        <v>4</v>
      </c>
      <c r="J29" s="1" t="str">
        <f>CONCATENATE("&lt;DeviceInfo Manufacturer=""",B29,""" Model=""",D29,"""&gt;", IF(K29="", "&lt;SupportedFormats /&gt;", CONCATENATE("&lt;SupportedFormats&gt;",K29,"&lt;/SupportedFormats&gt;") ), "&lt;/DeviceInfo&gt;")</f>
        <v>&lt;DeviceInfo Manufacturer="Hanvon" Model="WISEreader N526"&gt;&lt;SupportedFormats&gt;&lt;BookType&gt;ePUB&lt;/BookType&gt;&lt;BookType&gt;PDF&lt;/BookType&gt;&lt;/SupportedFormats&gt;&lt;/DeviceInfo&gt;</v>
      </c>
      <c r="K29" t="str">
        <f>CONCATENATE(IF(E29="yes",$E$1,""), IF(F29="yes",$F$1,""), IF(G29="yes",$G$1,""), IF(H29="yes",$H$1,""), IF(I29="yes",$I$1,"") )</f>
        <v>&lt;BookType&gt;ePUB&lt;/BookType&gt;&lt;BookType&gt;PDF&lt;/BookType&gt;</v>
      </c>
    </row>
    <row r="30" spans="1:11" ht="45" x14ac:dyDescent="0.25">
      <c r="A30" t="s">
        <v>24</v>
      </c>
      <c r="B30" t="str">
        <f>LEFT(A30,IF(ISERROR(FIND("[",A30,1)), LEN(A30),FIND("[",A30,1)-1))</f>
        <v>Interead</v>
      </c>
      <c r="C30" t="s">
        <v>25</v>
      </c>
      <c r="D30" t="str">
        <f>LEFT(C30,IF(ISERROR(FIND("[",C30,1)), LEN(C30),FIND("[",C30,1)-1))</f>
        <v>COOL-ER</v>
      </c>
      <c r="E30" t="s">
        <v>6</v>
      </c>
      <c r="F30" t="s">
        <v>6</v>
      </c>
      <c r="G30" t="s">
        <v>4</v>
      </c>
      <c r="H30" t="s">
        <v>4</v>
      </c>
      <c r="I30" t="s">
        <v>4</v>
      </c>
      <c r="J30" s="1" t="str">
        <f>CONCATENATE("&lt;DeviceInfo Manufacturer=""",B30,""" Model=""",D30,"""&gt;", IF(K30="", "&lt;SupportedFormats /&gt;", CONCATENATE("&lt;SupportedFormats&gt;",K30,"&lt;/SupportedFormats&gt;") ), "&lt;/DeviceInfo&gt;")</f>
        <v>&lt;DeviceInfo Manufacturer="Interead" Model="COOL-ER"&gt;&lt;SupportedFormats&gt;&lt;BookType&gt;ePUB&lt;/BookType&gt;&lt;BookType&gt;PDF&lt;/BookType&gt;&lt;/SupportedFormats&gt;&lt;/DeviceInfo&gt;</v>
      </c>
      <c r="K30" t="str">
        <f>CONCATENATE(IF(E30="yes",$E$1,""), IF(F30="yes",$F$1,""), IF(G30="yes",$G$1,""), IF(H30="yes",$H$1,""), IF(I30="yes",$I$1,"") )</f>
        <v>&lt;BookType&gt;ePUB&lt;/BookType&gt;&lt;BookType&gt;PDF&lt;/BookType&gt;</v>
      </c>
    </row>
    <row r="31" spans="1:11" ht="45" x14ac:dyDescent="0.25">
      <c r="A31" t="s">
        <v>87</v>
      </c>
      <c r="B31" t="str">
        <f>LEFT(A31,IF(ISERROR(FIND("[",A31,1)), LEN(A31),FIND("[",A31,1)-1))</f>
        <v>iPapyrus Inc.</v>
      </c>
      <c r="C31" t="s">
        <v>88</v>
      </c>
      <c r="D31" t="str">
        <f>LEFT(C31,IF(ISERROR(FIND("[",C31,1)), LEN(C31),FIND("[",C31,1)-1))</f>
        <v>iPapyrus 6</v>
      </c>
      <c r="E31" t="s">
        <v>6</v>
      </c>
      <c r="F31" t="s">
        <v>6</v>
      </c>
      <c r="G31" t="s">
        <v>4</v>
      </c>
      <c r="H31" t="s">
        <v>4</v>
      </c>
      <c r="I31" t="s">
        <v>4</v>
      </c>
      <c r="J31" s="1" t="str">
        <f>CONCATENATE("&lt;DeviceInfo Manufacturer=""",B31,""" Model=""",D31,"""&gt;", IF(K31="", "&lt;SupportedFormats /&gt;", CONCATENATE("&lt;SupportedFormats&gt;",K31,"&lt;/SupportedFormats&gt;") ), "&lt;/DeviceInfo&gt;")</f>
        <v>&lt;DeviceInfo Manufacturer="iPapyrus Inc." Model="iPapyrus 6"&gt;&lt;SupportedFormats&gt;&lt;BookType&gt;ePUB&lt;/BookType&gt;&lt;BookType&gt;PDF&lt;/BookType&gt;&lt;/SupportedFormats&gt;&lt;/DeviceInfo&gt;</v>
      </c>
      <c r="K31" t="str">
        <f>CONCATENATE(IF(E31="yes",$E$1,""), IF(F31="yes",$F$1,""), IF(G31="yes",$G$1,""), IF(H31="yes",$H$1,""), IF(I31="yes",$I$1,"") )</f>
        <v>&lt;BookType&gt;ePUB&lt;/BookType&gt;&lt;BookType&gt;PDF&lt;/BookType&gt;</v>
      </c>
    </row>
    <row r="32" spans="1:11" ht="60" x14ac:dyDescent="0.25">
      <c r="A32" t="s">
        <v>26</v>
      </c>
      <c r="B32" t="str">
        <f>LEFT(A32,IF(ISERROR(FIND("[",A32,1)), LEN(A32),FIND("[",A32,1)-1))</f>
        <v>iRex Technologies</v>
      </c>
      <c r="C32" t="s">
        <v>27</v>
      </c>
      <c r="D32" t="str">
        <f>LEFT(C32,IF(ISERROR(FIND("[",C32,1)), LEN(C32),FIND("[",C32,1)-1))</f>
        <v>Digital Reader 800</v>
      </c>
      <c r="E32" t="s">
        <v>6</v>
      </c>
      <c r="F32" t="s">
        <v>6</v>
      </c>
      <c r="G32" t="s">
        <v>4</v>
      </c>
      <c r="H32" t="s">
        <v>4</v>
      </c>
      <c r="I32" t="s">
        <v>4</v>
      </c>
      <c r="J32" s="1" t="str">
        <f>CONCATENATE("&lt;DeviceInfo Manufacturer=""",B32,""" Model=""",D32,"""&gt;", IF(K32="", "&lt;SupportedFormats /&gt;", CONCATENATE("&lt;SupportedFormats&gt;",K32,"&lt;/SupportedFormats&gt;") ), "&lt;/DeviceInfo&gt;")</f>
        <v>&lt;DeviceInfo Manufacturer="iRex Technologies" Model="Digital Reader 800"&gt;&lt;SupportedFormats&gt;&lt;BookType&gt;ePUB&lt;/BookType&gt;&lt;BookType&gt;PDF&lt;/BookType&gt;&lt;/SupportedFormats&gt;&lt;/DeviceInfo&gt;</v>
      </c>
      <c r="K32" t="str">
        <f>CONCATENATE(IF(E32="yes",$E$1,""), IF(F32="yes",$F$1,""), IF(G32="yes",$G$1,""), IF(H32="yes",$H$1,""), IF(I32="yes",$I$1,"") )</f>
        <v>&lt;BookType&gt;ePUB&lt;/BookType&gt;&lt;BookType&gt;PDF&lt;/BookType&gt;</v>
      </c>
    </row>
    <row r="33" spans="1:11" ht="60" x14ac:dyDescent="0.25">
      <c r="A33" t="s">
        <v>26</v>
      </c>
      <c r="B33" t="str">
        <f>LEFT(A33,IF(ISERROR(FIND("[",A33,1)), LEN(A33),FIND("[",A33,1)-1))</f>
        <v>iRex Technologies</v>
      </c>
      <c r="C33" t="s">
        <v>28</v>
      </c>
      <c r="D33" t="str">
        <f>LEFT(C33,IF(ISERROR(FIND("[",C33,1)), LEN(C33),FIND("[",C33,1)-1))</f>
        <v>Digital Reader 1000</v>
      </c>
      <c r="E33" t="s">
        <v>6</v>
      </c>
      <c r="F33" t="s">
        <v>6</v>
      </c>
      <c r="G33" t="s">
        <v>4</v>
      </c>
      <c r="H33" t="s">
        <v>4</v>
      </c>
      <c r="I33" t="s">
        <v>4</v>
      </c>
      <c r="J33" s="1" t="str">
        <f>CONCATENATE("&lt;DeviceInfo Manufacturer=""",B33,""" Model=""",D33,"""&gt;", IF(K33="", "&lt;SupportedFormats /&gt;", CONCATENATE("&lt;SupportedFormats&gt;",K33,"&lt;/SupportedFormats&gt;") ), "&lt;/DeviceInfo&gt;")</f>
        <v>&lt;DeviceInfo Manufacturer="iRex Technologies" Model="Digital Reader 1000"&gt;&lt;SupportedFormats&gt;&lt;BookType&gt;ePUB&lt;/BookType&gt;&lt;BookType&gt;PDF&lt;/BookType&gt;&lt;/SupportedFormats&gt;&lt;/DeviceInfo&gt;</v>
      </c>
      <c r="K33" t="str">
        <f>CONCATENATE(IF(E33="yes",$E$1,""), IF(F33="yes",$F$1,""), IF(G33="yes",$G$1,""), IF(H33="yes",$H$1,""), IF(I33="yes",$I$1,"") )</f>
        <v>&lt;BookType&gt;ePUB&lt;/BookType&gt;&lt;BookType&gt;PDF&lt;/BookType&gt;</v>
      </c>
    </row>
    <row r="34" spans="1:11" ht="60" x14ac:dyDescent="0.25">
      <c r="A34" t="s">
        <v>26</v>
      </c>
      <c r="B34" t="str">
        <f>LEFT(A34,IF(ISERROR(FIND("[",A34,1)), LEN(A34),FIND("[",A34,1)-1))</f>
        <v>iRex Technologies</v>
      </c>
      <c r="C34" t="s">
        <v>29</v>
      </c>
      <c r="D34" t="str">
        <f>LEFT(C34,IF(ISERROR(FIND("[",C34,1)), LEN(C34),FIND("[",C34,1)-1))</f>
        <v>iLiad</v>
      </c>
      <c r="E34" t="s">
        <v>6</v>
      </c>
      <c r="F34" t="s">
        <v>6</v>
      </c>
      <c r="G34" t="s">
        <v>4</v>
      </c>
      <c r="H34" t="s">
        <v>4</v>
      </c>
      <c r="I34" t="s">
        <v>4</v>
      </c>
      <c r="J34" s="1" t="str">
        <f>CONCATENATE("&lt;DeviceInfo Manufacturer=""",B34,""" Model=""",D34,"""&gt;", IF(K34="", "&lt;SupportedFormats /&gt;", CONCATENATE("&lt;SupportedFormats&gt;",K34,"&lt;/SupportedFormats&gt;") ), "&lt;/DeviceInfo&gt;")</f>
        <v>&lt;DeviceInfo Manufacturer="iRex Technologies" Model="iLiad"&gt;&lt;SupportedFormats&gt;&lt;BookType&gt;ePUB&lt;/BookType&gt;&lt;BookType&gt;PDF&lt;/BookType&gt;&lt;/SupportedFormats&gt;&lt;/DeviceInfo&gt;</v>
      </c>
      <c r="K34" t="str">
        <f>CONCATENATE(IF(E34="yes",$E$1,""), IF(F34="yes",$F$1,""), IF(G34="yes",$G$1,""), IF(H34="yes",$H$1,""), IF(I34="yes",$I$1,"") )</f>
        <v>&lt;BookType&gt;ePUB&lt;/BookType&gt;&lt;BookType&gt;PDF&lt;/BookType&gt;</v>
      </c>
    </row>
    <row r="35" spans="1:11" ht="60" x14ac:dyDescent="0.25">
      <c r="A35" t="s">
        <v>89</v>
      </c>
      <c r="B35" t="str">
        <f>LEFT(A35,IF(ISERROR(FIND("[",A35,1)), LEN(A35),FIND("[",A35,1)-1))</f>
        <v>Iriver</v>
      </c>
      <c r="C35" t="s">
        <v>30</v>
      </c>
      <c r="D35" t="str">
        <f>LEFT(C35,IF(ISERROR(FIND("[",C35,1)), LEN(C35),FIND("[",C35,1)-1))</f>
        <v>Story</v>
      </c>
      <c r="E35" t="s">
        <v>6</v>
      </c>
      <c r="F35" t="s">
        <v>6</v>
      </c>
      <c r="G35" t="s">
        <v>4</v>
      </c>
      <c r="H35" t="s">
        <v>4</v>
      </c>
      <c r="I35" t="s">
        <v>4</v>
      </c>
      <c r="J35" s="1" t="str">
        <f>CONCATENATE("&lt;DeviceInfo Manufacturer=""",B35,""" Model=""",D35,"""&gt;", IF(K35="", "&lt;SupportedFormats /&gt;", CONCATENATE("&lt;SupportedFormats&gt;",K35,"&lt;/SupportedFormats&gt;") ), "&lt;/DeviceInfo&gt;")</f>
        <v>&lt;DeviceInfo Manufacturer="Iriver" Model="Story"&gt;&lt;SupportedFormats&gt;&lt;BookType&gt;ePUB&lt;/BookType&gt;&lt;BookType&gt;PDF&lt;/BookType&gt;&lt;/SupportedFormats&gt;&lt;/DeviceInfo&gt;</v>
      </c>
      <c r="K35" t="str">
        <f>CONCATENATE(IF(E35="yes",$E$1,""), IF(F35="yes",$F$1,""), IF(G35="yes",$G$1,""), IF(H35="yes",$H$1,""), IF(I35="yes",$I$1,"") )</f>
        <v>&lt;BookType&gt;ePUB&lt;/BookType&gt;&lt;BookType&gt;PDF&lt;/BookType&gt;</v>
      </c>
    </row>
    <row r="36" spans="1:11" ht="75" x14ac:dyDescent="0.25">
      <c r="A36" t="s">
        <v>89</v>
      </c>
      <c r="B36" t="str">
        <f>LEFT(A36,IF(ISERROR(FIND("[",A36,1)), LEN(A36),FIND("[",A36,1)-1))</f>
        <v>Iriver</v>
      </c>
      <c r="C36" t="s">
        <v>90</v>
      </c>
      <c r="D36" t="str">
        <f>LEFT(C36,IF(ISERROR(FIND("[",C36,1)), LEN(C36),FIND("[",C36,1)-1))</f>
        <v>IRiver Story HD</v>
      </c>
      <c r="E36" t="s">
        <v>6</v>
      </c>
      <c r="F36" t="s">
        <v>6</v>
      </c>
      <c r="G36" t="s">
        <v>3</v>
      </c>
      <c r="H36" t="s">
        <v>6</v>
      </c>
      <c r="I36" t="s">
        <v>6</v>
      </c>
      <c r="J36" s="1" t="str">
        <f>CONCATENATE("&lt;DeviceInfo Manufacturer=""",B36,""" Model=""",D36,"""&gt;", IF(K36="", "&lt;SupportedFormats /&gt;", CONCATENATE("&lt;SupportedFormats&gt;",K36,"&lt;/SupportedFormats&gt;") ), "&lt;/DeviceInfo&gt;")</f>
        <v>&lt;DeviceInfo Manufacturer="Iriver" Model="IRiver Story HD"&gt;&lt;SupportedFormats&gt;&lt;BookType&gt;ePUB&lt;/BookType&gt;&lt;BookType&gt;PDF&lt;/BookType&gt;&lt;BookType&gt;ZIPBased&lt;/BookType&gt;&lt;BookType&gt;ImageFile&lt;/BookType&gt;&lt;/SupportedFormats&gt;&lt;/DeviceInfo&gt;</v>
      </c>
      <c r="K36" t="str">
        <f>CONCATENATE(IF(E36="yes",$E$1,""), IF(F36="yes",$F$1,""), IF(G36="yes",$G$1,""), IF(H36="yes",$H$1,""), IF(I36="yes",$I$1,"") )</f>
        <v>&lt;BookType&gt;ePUB&lt;/BookType&gt;&lt;BookType&gt;PDF&lt;/BookType&gt;&lt;BookType&gt;ZIPBased&lt;/BookType&gt;&lt;BookType&gt;ImageFile&lt;/BookType&gt;</v>
      </c>
    </row>
    <row r="37" spans="1:11" ht="45" x14ac:dyDescent="0.25">
      <c r="A37" t="s">
        <v>31</v>
      </c>
      <c r="B37" t="str">
        <f>LEFT(A37,IF(ISERROR(FIND("[",A37,1)), LEN(A37),FIND("[",A37,1)-1))</f>
        <v>italica GmbH</v>
      </c>
      <c r="C37" t="s">
        <v>91</v>
      </c>
      <c r="D37" t="str">
        <f>LEFT(C37,IF(ISERROR(FIND("[",C37,1)), LEN(C37),FIND("[",C37,1)-1))</f>
        <v>Paperback 1.0</v>
      </c>
      <c r="E37" t="s">
        <v>6</v>
      </c>
      <c r="F37" t="s">
        <v>6</v>
      </c>
      <c r="G37" t="s">
        <v>4</v>
      </c>
      <c r="H37" t="s">
        <v>4</v>
      </c>
      <c r="I37" t="s">
        <v>4</v>
      </c>
      <c r="J37" s="1" t="str">
        <f>CONCATENATE("&lt;DeviceInfo Manufacturer=""",B37,""" Model=""",D37,"""&gt;", IF(K37="", "&lt;SupportedFormats /&gt;", CONCATENATE("&lt;SupportedFormats&gt;",K37,"&lt;/SupportedFormats&gt;") ), "&lt;/DeviceInfo&gt;")</f>
        <v>&lt;DeviceInfo Manufacturer="italica GmbH" Model="Paperback 1.0"&gt;&lt;SupportedFormats&gt;&lt;BookType&gt;ePUB&lt;/BookType&gt;&lt;BookType&gt;PDF&lt;/BookType&gt;&lt;/SupportedFormats&gt;&lt;/DeviceInfo&gt;</v>
      </c>
      <c r="K37" t="str">
        <f>CONCATENATE(IF(E37="yes",$E$1,""), IF(F37="yes",$F$1,""), IF(G37="yes",$G$1,""), IF(H37="yes",$H$1,""), IF(I37="yes",$I$1,"") )</f>
        <v>&lt;BookType&gt;ePUB&lt;/BookType&gt;&lt;BookType&gt;PDF&lt;/BookType&gt;</v>
      </c>
    </row>
    <row r="38" spans="1:11" ht="45" x14ac:dyDescent="0.25">
      <c r="A38" t="s">
        <v>32</v>
      </c>
      <c r="B38" t="str">
        <f>LEFT(A38,IF(ISERROR(FIND("[",A38,1)), LEN(A38),FIND("[",A38,1)-1))</f>
        <v>Jinke</v>
      </c>
      <c r="C38" t="s">
        <v>34</v>
      </c>
      <c r="D38" t="str">
        <f>LEFT(C38,IF(ISERROR(FIND("[",C38,1)), LEN(C38),FIND("[",C38,1)-1))</f>
        <v>Hanlin V2</v>
      </c>
      <c r="E38" t="s">
        <v>6</v>
      </c>
      <c r="F38" t="s">
        <v>6</v>
      </c>
      <c r="G38" t="s">
        <v>4</v>
      </c>
      <c r="H38" t="s">
        <v>4</v>
      </c>
      <c r="I38" t="s">
        <v>4</v>
      </c>
      <c r="J38" s="1" t="str">
        <f>CONCATENATE("&lt;DeviceInfo Manufacturer=""",B38,""" Model=""",D38,"""&gt;", IF(K38="", "&lt;SupportedFormats /&gt;", CONCATENATE("&lt;SupportedFormats&gt;",K38,"&lt;/SupportedFormats&gt;") ), "&lt;/DeviceInfo&gt;")</f>
        <v>&lt;DeviceInfo Manufacturer="Jinke" Model="Hanlin V2"&gt;&lt;SupportedFormats&gt;&lt;BookType&gt;ePUB&lt;/BookType&gt;&lt;BookType&gt;PDF&lt;/BookType&gt;&lt;/SupportedFormats&gt;&lt;/DeviceInfo&gt;</v>
      </c>
      <c r="K38" t="str">
        <f>CONCATENATE(IF(E38="yes",$E$1,""), IF(F38="yes",$F$1,""), IF(G38="yes",$G$1,""), IF(H38="yes",$H$1,""), IF(I38="yes",$I$1,"") )</f>
        <v>&lt;BookType&gt;ePUB&lt;/BookType&gt;&lt;BookType&gt;PDF&lt;/BookType&gt;</v>
      </c>
    </row>
    <row r="39" spans="1:11" ht="45" x14ac:dyDescent="0.25">
      <c r="A39" t="s">
        <v>32</v>
      </c>
      <c r="B39" t="str">
        <f>LEFT(A39,IF(ISERROR(FIND("[",A39,1)), LEN(A39),FIND("[",A39,1)-1))</f>
        <v>Jinke</v>
      </c>
      <c r="C39" t="s">
        <v>33</v>
      </c>
      <c r="D39" t="str">
        <f>LEFT(C39,IF(ISERROR(FIND("[",C39,1)), LEN(C39),FIND("[",C39,1)-1))</f>
        <v>Hanlin V3</v>
      </c>
      <c r="E39" t="s">
        <v>6</v>
      </c>
      <c r="F39" t="s">
        <v>6</v>
      </c>
      <c r="G39" t="s">
        <v>4</v>
      </c>
      <c r="H39" t="s">
        <v>4</v>
      </c>
      <c r="I39" t="s">
        <v>4</v>
      </c>
      <c r="J39" s="1" t="str">
        <f>CONCATENATE("&lt;DeviceInfo Manufacturer=""",B39,""" Model=""",D39,"""&gt;", IF(K39="", "&lt;SupportedFormats /&gt;", CONCATENATE("&lt;SupportedFormats&gt;",K39,"&lt;/SupportedFormats&gt;") ), "&lt;/DeviceInfo&gt;")</f>
        <v>&lt;DeviceInfo Manufacturer="Jinke" Model="Hanlin V3"&gt;&lt;SupportedFormats&gt;&lt;BookType&gt;ePUB&lt;/BookType&gt;&lt;BookType&gt;PDF&lt;/BookType&gt;&lt;/SupportedFormats&gt;&lt;/DeviceInfo&gt;</v>
      </c>
      <c r="K39" t="str">
        <f>CONCATENATE(IF(E39="yes",$E$1,""), IF(F39="yes",$F$1,""), IF(G39="yes",$G$1,""), IF(H39="yes",$H$1,""), IF(I39="yes",$I$1,"") )</f>
        <v>&lt;BookType&gt;ePUB&lt;/BookType&gt;&lt;BookType&gt;PDF&lt;/BookType&gt;</v>
      </c>
    </row>
    <row r="40" spans="1:11" ht="45" x14ac:dyDescent="0.25">
      <c r="A40" t="s">
        <v>32</v>
      </c>
      <c r="B40" t="str">
        <f>LEFT(A40,IF(ISERROR(FIND("[",A40,1)), LEN(A40),FIND("[",A40,1)-1))</f>
        <v>Jinke</v>
      </c>
      <c r="C40" t="s">
        <v>92</v>
      </c>
      <c r="D40" t="str">
        <f>LEFT(C40,IF(ISERROR(FIND("[",C40,1)), LEN(C40),FIND("[",C40,1)-1))</f>
        <v>Hanlin V5</v>
      </c>
      <c r="E40" t="s">
        <v>6</v>
      </c>
      <c r="F40" t="s">
        <v>6</v>
      </c>
      <c r="G40" t="s">
        <v>4</v>
      </c>
      <c r="H40" t="s">
        <v>4</v>
      </c>
      <c r="I40" t="s">
        <v>4</v>
      </c>
      <c r="J40" s="1" t="str">
        <f>CONCATENATE("&lt;DeviceInfo Manufacturer=""",B40,""" Model=""",D40,"""&gt;", IF(K40="", "&lt;SupportedFormats /&gt;", CONCATENATE("&lt;SupportedFormats&gt;",K40,"&lt;/SupportedFormats&gt;") ), "&lt;/DeviceInfo&gt;")</f>
        <v>&lt;DeviceInfo Manufacturer="Jinke" Model="Hanlin V5"&gt;&lt;SupportedFormats&gt;&lt;BookType&gt;ePUB&lt;/BookType&gt;&lt;BookType&gt;PDF&lt;/BookType&gt;&lt;/SupportedFormats&gt;&lt;/DeviceInfo&gt;</v>
      </c>
      <c r="K40" t="str">
        <f>CONCATENATE(IF(E40="yes",$E$1,""), IF(F40="yes",$F$1,""), IF(G40="yes",$G$1,""), IF(H40="yes",$H$1,""), IF(I40="yes",$I$1,"") )</f>
        <v>&lt;BookType&gt;ePUB&lt;/BookType&gt;&lt;BookType&gt;PDF&lt;/BookType&gt;</v>
      </c>
    </row>
    <row r="41" spans="1:11" ht="60" x14ac:dyDescent="0.25">
      <c r="A41" t="s">
        <v>93</v>
      </c>
      <c r="B41" t="str">
        <f>LEFT(A41,IF(ISERROR(FIND("[",A41,1)), LEN(A41),FIND("[",A41,1)-1))</f>
        <v>Kobo</v>
      </c>
      <c r="C41" t="s">
        <v>94</v>
      </c>
      <c r="D41" t="str">
        <f>LEFT(C41,IF(ISERROR(FIND("[",C41,1)), LEN(C41),FIND("[",C41,1)-1))</f>
        <v>eReader</v>
      </c>
      <c r="E41" t="s">
        <v>6</v>
      </c>
      <c r="F41" t="s">
        <v>6</v>
      </c>
      <c r="G41" t="s">
        <v>4</v>
      </c>
      <c r="H41" t="s">
        <v>4</v>
      </c>
      <c r="I41" t="s">
        <v>4</v>
      </c>
      <c r="J41" s="1" t="str">
        <f>CONCATENATE("&lt;DeviceInfo Manufacturer=""",B41,""" Model=""",D41,"""&gt;", IF(K41="", "&lt;SupportedFormats /&gt;", CONCATENATE("&lt;SupportedFormats&gt;",K41,"&lt;/SupportedFormats&gt;") ), "&lt;/DeviceInfo&gt;")</f>
        <v>&lt;DeviceInfo Manufacturer="Kobo" Model="eReader"&gt;&lt;SupportedFormats&gt;&lt;BookType&gt;ePUB&lt;/BookType&gt;&lt;BookType&gt;PDF&lt;/BookType&gt;&lt;/SupportedFormats&gt;&lt;/DeviceInfo&gt;</v>
      </c>
      <c r="K41" t="str">
        <f>CONCATENATE(IF(E41="yes",$E$1,""), IF(F41="yes",$F$1,""), IF(G41="yes",$G$1,""), IF(H41="yes",$H$1,""), IF(I41="yes",$I$1,"") )</f>
        <v>&lt;BookType&gt;ePUB&lt;/BookType&gt;&lt;BookType&gt;PDF&lt;/BookType&gt;</v>
      </c>
    </row>
    <row r="42" spans="1:11" ht="75" x14ac:dyDescent="0.25">
      <c r="A42" t="s">
        <v>95</v>
      </c>
      <c r="B42" t="str">
        <f>LEFT(A42,IF(ISERROR(FIND("[",A42,1)), LEN(A42),FIND("[",A42,1)-1))</f>
        <v>Kobo</v>
      </c>
      <c r="C42" t="s">
        <v>96</v>
      </c>
      <c r="D42" t="str">
        <f>LEFT(C42,IF(ISERROR(FIND("[",C42,1)), LEN(C42),FIND("[",C42,1)-1))</f>
        <v>eReader WiFi</v>
      </c>
      <c r="E42" t="s">
        <v>6</v>
      </c>
      <c r="F42" t="s">
        <v>6</v>
      </c>
      <c r="G42" t="s">
        <v>6</v>
      </c>
      <c r="H42" t="s">
        <v>6</v>
      </c>
      <c r="I42" t="s">
        <v>6</v>
      </c>
      <c r="J42" s="1" t="str">
        <f>CONCATENATE("&lt;DeviceInfo Manufacturer=""",B42,""" Model=""",D42,"""&gt;", IF(K42="", "&lt;SupportedFormats /&gt;", CONCATENATE("&lt;SupportedFormats&gt;",K42,"&lt;/SupportedFormats&gt;") ), "&lt;/DeviceInfo&gt;")</f>
        <v>&lt;DeviceInfo Manufacturer="Kobo" Model="eReader WiFi"&gt;&lt;SupportedFormats&gt;&lt;BookType&gt;ePUB&lt;/BookType&gt;&lt;BookType&gt;PDF&lt;/BookType&gt;&lt;BookType&gt;RARBased&lt;/BookType&gt;&lt;BookType&gt;ZIPBased&lt;/BookType&gt;&lt;BookType&gt;ImageFile&lt;/BookType&gt;&lt;/SupportedFormats&gt;&lt;/DeviceInfo&gt;</v>
      </c>
      <c r="K42" t="str">
        <f>CONCATENATE(IF(E42="yes",$E$1,""), IF(F42="yes",$F$1,""), IF(G42="yes",$G$1,""), IF(H42="yes",$H$1,""), IF(I42="yes",$I$1,"") )</f>
        <v>&lt;BookType&gt;ePUB&lt;/BookType&gt;&lt;BookType&gt;PDF&lt;/BookType&gt;&lt;BookType&gt;RARBased&lt;/BookType&gt;&lt;BookType&gt;ZIPBased&lt;/BookType&gt;&lt;BookType&gt;ImageFile&lt;/BookType&gt;</v>
      </c>
    </row>
    <row r="43" spans="1:11" ht="75" x14ac:dyDescent="0.25">
      <c r="A43" t="s">
        <v>95</v>
      </c>
      <c r="B43" t="str">
        <f>LEFT(A43,IF(ISERROR(FIND("[",A43,1)), LEN(A43),FIND("[",A43,1)-1))</f>
        <v>Kobo</v>
      </c>
      <c r="C43" t="s">
        <v>97</v>
      </c>
      <c r="D43" t="str">
        <f>LEFT(C43,IF(ISERROR(FIND("[",C43,1)), LEN(C43),FIND("[",C43,1)-1))</f>
        <v>eReader Touch</v>
      </c>
      <c r="E43" t="s">
        <v>6</v>
      </c>
      <c r="F43" t="s">
        <v>6</v>
      </c>
      <c r="G43" t="s">
        <v>6</v>
      </c>
      <c r="H43" t="s">
        <v>6</v>
      </c>
      <c r="I43" t="s">
        <v>6</v>
      </c>
      <c r="J43" s="1" t="str">
        <f>CONCATENATE("&lt;DeviceInfo Manufacturer=""",B43,""" Model=""",D43,"""&gt;", IF(K43="", "&lt;SupportedFormats /&gt;", CONCATENATE("&lt;SupportedFormats&gt;",K43,"&lt;/SupportedFormats&gt;") ), "&lt;/DeviceInfo&gt;")</f>
        <v>&lt;DeviceInfo Manufacturer="Kobo" Model="eReader Touch"&gt;&lt;SupportedFormats&gt;&lt;BookType&gt;ePUB&lt;/BookType&gt;&lt;BookType&gt;PDF&lt;/BookType&gt;&lt;BookType&gt;RARBased&lt;/BookType&gt;&lt;BookType&gt;ZIPBased&lt;/BookType&gt;&lt;BookType&gt;ImageFile&lt;/BookType&gt;&lt;/SupportedFormats&gt;&lt;/DeviceInfo&gt;</v>
      </c>
      <c r="K43" t="str">
        <f>CONCATENATE(IF(E43="yes",$E$1,""), IF(F43="yes",$F$1,""), IF(G43="yes",$G$1,""), IF(H43="yes",$H$1,""), IF(I43="yes",$I$1,"") )</f>
        <v>&lt;BookType&gt;ePUB&lt;/BookType&gt;&lt;BookType&gt;PDF&lt;/BookType&gt;&lt;BookType&gt;RARBased&lt;/BookType&gt;&lt;BookType&gt;ZIPBased&lt;/BookType&gt;&lt;BookType&gt;ImageFile&lt;/BookType&gt;</v>
      </c>
    </row>
    <row r="44" spans="1:11" ht="60" x14ac:dyDescent="0.25">
      <c r="A44" t="s">
        <v>35</v>
      </c>
      <c r="B44" t="str">
        <f>LEFT(A44,IF(ISERROR(FIND("[",A44,1)), LEN(A44),FIND("[",A44,1)-1))</f>
        <v>Kogan Technologies</v>
      </c>
      <c r="C44" t="s">
        <v>98</v>
      </c>
      <c r="D44" t="str">
        <f>LEFT(C44,IF(ISERROR(FIND("[",C44,1)), LEN(C44),FIND("[",C44,1)-1))</f>
        <v>Kogan eBook Reader</v>
      </c>
      <c r="E44" t="s">
        <v>6</v>
      </c>
      <c r="F44" t="s">
        <v>6</v>
      </c>
      <c r="G44" t="s">
        <v>4</v>
      </c>
      <c r="H44" t="s">
        <v>4</v>
      </c>
      <c r="I44" t="s">
        <v>4</v>
      </c>
      <c r="J44" s="1" t="str">
        <f>CONCATENATE("&lt;DeviceInfo Manufacturer=""",B44,""" Model=""",D44,"""&gt;", IF(K44="", "&lt;SupportedFormats /&gt;", CONCATENATE("&lt;SupportedFormats&gt;",K44,"&lt;/SupportedFormats&gt;") ), "&lt;/DeviceInfo&gt;")</f>
        <v>&lt;DeviceInfo Manufacturer="Kogan Technologies" Model="Kogan eBook Reader"&gt;&lt;SupportedFormats&gt;&lt;BookType&gt;ePUB&lt;/BookType&gt;&lt;BookType&gt;PDF&lt;/BookType&gt;&lt;/SupportedFormats&gt;&lt;/DeviceInfo&gt;</v>
      </c>
      <c r="K44" t="str">
        <f>CONCATENATE(IF(E44="yes",$E$1,""), IF(F44="yes",$F$1,""), IF(G44="yes",$G$1,""), IF(H44="yes",$H$1,""), IF(I44="yes",$I$1,"") )</f>
        <v>&lt;BookType&gt;ePUB&lt;/BookType&gt;&lt;BookType&gt;PDF&lt;/BookType&gt;</v>
      </c>
    </row>
    <row r="45" spans="1:11" ht="60" x14ac:dyDescent="0.25">
      <c r="A45" t="s">
        <v>36</v>
      </c>
      <c r="B45" t="str">
        <f>LEFT(A45,IF(ISERROR(FIND("[",A45,1)), LEN(A45),FIND("[",A45,1)-1))</f>
        <v>Kolporter</v>
      </c>
      <c r="C45" t="s">
        <v>37</v>
      </c>
      <c r="D45" t="str">
        <f>LEFT(C45,IF(ISERROR(FIND("[",C45,1)), LEN(C45),FIND("[",C45,1)-1))</f>
        <v>eClicto</v>
      </c>
      <c r="E45" t="s">
        <v>6</v>
      </c>
      <c r="F45" t="s">
        <v>6</v>
      </c>
      <c r="G45" t="s">
        <v>4</v>
      </c>
      <c r="H45" t="s">
        <v>4</v>
      </c>
      <c r="I45" t="s">
        <v>4</v>
      </c>
      <c r="J45" s="1" t="str">
        <f>CONCATENATE("&lt;DeviceInfo Manufacturer=""",B45,""" Model=""",D45,"""&gt;", IF(K45="", "&lt;SupportedFormats /&gt;", CONCATENATE("&lt;SupportedFormats&gt;",K45,"&lt;/SupportedFormats&gt;") ), "&lt;/DeviceInfo&gt;")</f>
        <v>&lt;DeviceInfo Manufacturer="Kolporter" Model="eClicto"&gt;&lt;SupportedFormats&gt;&lt;BookType&gt;ePUB&lt;/BookType&gt;&lt;BookType&gt;PDF&lt;/BookType&gt;&lt;/SupportedFormats&gt;&lt;/DeviceInfo&gt;</v>
      </c>
      <c r="K45" t="str">
        <f>CONCATENATE(IF(E45="yes",$E$1,""), IF(F45="yes",$F$1,""), IF(G45="yes",$G$1,""), IF(H45="yes",$H$1,""), IF(I45="yes",$I$1,"") )</f>
        <v>&lt;BookType&gt;ePUB&lt;/BookType&gt;&lt;BookType&gt;PDF&lt;/BookType&gt;</v>
      </c>
    </row>
    <row r="46" spans="1:11" ht="60" x14ac:dyDescent="0.25">
      <c r="A46" t="s">
        <v>38</v>
      </c>
      <c r="B46" t="str">
        <f>LEFT(A46,IF(ISERROR(FIND("[",A46,1)), LEN(A46),FIND("[",A46,1)-1))</f>
        <v>Newsmy</v>
      </c>
      <c r="C46" t="s">
        <v>39</v>
      </c>
      <c r="D46" t="str">
        <f>LEFT(C46,IF(ISERROR(FIND("[",C46,1)), LEN(C46),FIND("[",C46,1)-1))</f>
        <v>e6210</v>
      </c>
      <c r="E46" t="s">
        <v>6</v>
      </c>
      <c r="F46" t="s">
        <v>6</v>
      </c>
      <c r="G46" t="s">
        <v>3</v>
      </c>
      <c r="H46" t="s">
        <v>3</v>
      </c>
      <c r="I46" t="s">
        <v>6</v>
      </c>
      <c r="J46" s="1" t="str">
        <f>CONCATENATE("&lt;DeviceInfo Manufacturer=""",B46,""" Model=""",D46,"""&gt;", IF(K46="", "&lt;SupportedFormats /&gt;", CONCATENATE("&lt;SupportedFormats&gt;",K46,"&lt;/SupportedFormats&gt;") ), "&lt;/DeviceInfo&gt;")</f>
        <v>&lt;DeviceInfo Manufacturer="Newsmy" Model="e6210"&gt;&lt;SupportedFormats&gt;&lt;BookType&gt;ePUB&lt;/BookType&gt;&lt;BookType&gt;PDF&lt;/BookType&gt;&lt;BookType&gt;ImageFile&lt;/BookType&gt;&lt;/SupportedFormats&gt;&lt;/DeviceInfo&gt;</v>
      </c>
      <c r="K46" t="str">
        <f>CONCATENATE(IF(E46="yes",$E$1,""), IF(F46="yes",$F$1,""), IF(G46="yes",$G$1,""), IF(H46="yes",$H$1,""), IF(I46="yes",$I$1,"") )</f>
        <v>&lt;BookType&gt;ePUB&lt;/BookType&gt;&lt;BookType&gt;PDF&lt;/BookType&gt;&lt;BookType&gt;ImageFile&lt;/BookType&gt;</v>
      </c>
    </row>
    <row r="47" spans="1:11" ht="75" x14ac:dyDescent="0.25">
      <c r="A47" t="s">
        <v>40</v>
      </c>
      <c r="B47" t="str">
        <f>LEFT(A47,IF(ISERROR(FIND("[",A47,1)), LEN(A47),FIND("[",A47,1)-1))</f>
        <v>Onyx International</v>
      </c>
      <c r="C47" t="s">
        <v>41</v>
      </c>
      <c r="D47" t="str">
        <f>LEFT(C47,IF(ISERROR(FIND("[",C47,1)), LEN(C47),FIND("[",C47,1)-1))</f>
        <v>Boox 60</v>
      </c>
      <c r="E47" t="s">
        <v>6</v>
      </c>
      <c r="F47" t="s">
        <v>6</v>
      </c>
      <c r="G47" t="s">
        <v>6</v>
      </c>
      <c r="H47" t="s">
        <v>6</v>
      </c>
      <c r="I47" t="s">
        <v>6</v>
      </c>
      <c r="J47" s="1" t="str">
        <f>CONCATENATE("&lt;DeviceInfo Manufacturer=""",B47,""" Model=""",D47,"""&gt;", IF(K47="", "&lt;SupportedFormats /&gt;", CONCATENATE("&lt;SupportedFormats&gt;",K47,"&lt;/SupportedFormats&gt;") ), "&lt;/DeviceInfo&gt;")</f>
        <v>&lt;DeviceInfo Manufacturer="Onyx International" Model="Boox 60"&gt;&lt;SupportedFormats&gt;&lt;BookType&gt;ePUB&lt;/BookType&gt;&lt;BookType&gt;PDF&lt;/BookType&gt;&lt;BookType&gt;RARBased&lt;/BookType&gt;&lt;BookType&gt;ZIPBased&lt;/BookType&gt;&lt;BookType&gt;ImageFile&lt;/BookType&gt;&lt;/SupportedFormats&gt;&lt;/DeviceInfo&gt;</v>
      </c>
      <c r="K47" t="str">
        <f>CONCATENATE(IF(E47="yes",$E$1,""), IF(F47="yes",$F$1,""), IF(G47="yes",$G$1,""), IF(H47="yes",$H$1,""), IF(I47="yes",$I$1,"") )</f>
        <v>&lt;BookType&gt;ePUB&lt;/BookType&gt;&lt;BookType&gt;PDF&lt;/BookType&gt;&lt;BookType&gt;RARBased&lt;/BookType&gt;&lt;BookType&gt;ZIPBased&lt;/BookType&gt;&lt;BookType&gt;ImageFile&lt;/BookType&gt;</v>
      </c>
    </row>
    <row r="48" spans="1:11" ht="60" x14ac:dyDescent="0.25">
      <c r="A48" t="s">
        <v>42</v>
      </c>
      <c r="B48" t="str">
        <f>LEFT(A48,IF(ISERROR(FIND("[",A48,1)), LEN(A48),FIND("[",A48,1)-1))</f>
        <v>Onyx International</v>
      </c>
      <c r="C48" t="s">
        <v>43</v>
      </c>
      <c r="D48" t="str">
        <f>LEFT(C48,IF(ISERROR(FIND("[",C48,1)), LEN(C48),FIND("[",C48,1)-1))</f>
        <v>Boox X61S</v>
      </c>
      <c r="E48" t="s">
        <v>6</v>
      </c>
      <c r="F48" t="s">
        <v>6</v>
      </c>
      <c r="G48" t="s">
        <v>3</v>
      </c>
      <c r="H48" t="s">
        <v>3</v>
      </c>
      <c r="I48" t="s">
        <v>6</v>
      </c>
      <c r="J48" s="1" t="str">
        <f>CONCATENATE("&lt;DeviceInfo Manufacturer=""",B48,""" Model=""",D48,"""&gt;", IF(K48="", "&lt;SupportedFormats /&gt;", CONCATENATE("&lt;SupportedFormats&gt;",K48,"&lt;/SupportedFormats&gt;") ), "&lt;/DeviceInfo&gt;")</f>
        <v>&lt;DeviceInfo Manufacturer="Onyx International" Model="Boox X61S"&gt;&lt;SupportedFormats&gt;&lt;BookType&gt;ePUB&lt;/BookType&gt;&lt;BookType&gt;PDF&lt;/BookType&gt;&lt;BookType&gt;ImageFile&lt;/BookType&gt;&lt;/SupportedFormats&gt;&lt;/DeviceInfo&gt;</v>
      </c>
      <c r="K48" t="str">
        <f>CONCATENATE(IF(E48="yes",$E$1,""), IF(F48="yes",$F$1,""), IF(G48="yes",$G$1,""), IF(H48="yes",$H$1,""), IF(I48="yes",$I$1,"") )</f>
        <v>&lt;BookType&gt;ePUB&lt;/BookType&gt;&lt;BookType&gt;PDF&lt;/BookType&gt;&lt;BookType&gt;ImageFile&lt;/BookType&gt;</v>
      </c>
    </row>
    <row r="49" spans="1:11" ht="75" x14ac:dyDescent="0.25">
      <c r="A49" t="s">
        <v>40</v>
      </c>
      <c r="B49" t="str">
        <f>LEFT(A49,IF(ISERROR(FIND("[",A49,1)), LEN(A49),FIND("[",A49,1)-1))</f>
        <v>Onyx International</v>
      </c>
      <c r="C49" t="s">
        <v>99</v>
      </c>
      <c r="D49" t="str">
        <f>LEFT(C49,IF(ISERROR(FIND("[",C49,1)), LEN(C49),FIND("[",C49,1)-1))</f>
        <v>Boox M90</v>
      </c>
      <c r="E49" t="s">
        <v>6</v>
      </c>
      <c r="F49" t="s">
        <v>6</v>
      </c>
      <c r="G49" t="s">
        <v>6</v>
      </c>
      <c r="H49" t="s">
        <v>6</v>
      </c>
      <c r="I49" t="s">
        <v>6</v>
      </c>
      <c r="J49" s="1" t="str">
        <f>CONCATENATE("&lt;DeviceInfo Manufacturer=""",B49,""" Model=""",D49,"""&gt;", IF(K49="", "&lt;SupportedFormats /&gt;", CONCATENATE("&lt;SupportedFormats&gt;",K49,"&lt;/SupportedFormats&gt;") ), "&lt;/DeviceInfo&gt;")</f>
        <v>&lt;DeviceInfo Manufacturer="Onyx International" Model="Boox M90"&gt;&lt;SupportedFormats&gt;&lt;BookType&gt;ePUB&lt;/BookType&gt;&lt;BookType&gt;PDF&lt;/BookType&gt;&lt;BookType&gt;RARBased&lt;/BookType&gt;&lt;BookType&gt;ZIPBased&lt;/BookType&gt;&lt;BookType&gt;ImageFile&lt;/BookType&gt;&lt;/SupportedFormats&gt;&lt;/DeviceInfo&gt;</v>
      </c>
      <c r="K49" t="str">
        <f>CONCATENATE(IF(E49="yes",$E$1,""), IF(F49="yes",$F$1,""), IF(G49="yes",$G$1,""), IF(H49="yes",$H$1,""), IF(I49="yes",$I$1,"") )</f>
        <v>&lt;BookType&gt;ePUB&lt;/BookType&gt;&lt;BookType&gt;PDF&lt;/BookType&gt;&lt;BookType&gt;RARBased&lt;/BookType&gt;&lt;BookType&gt;ZIPBased&lt;/BookType&gt;&lt;BookType&gt;ImageFile&lt;/BookType&gt;</v>
      </c>
    </row>
    <row r="50" spans="1:11" ht="75" x14ac:dyDescent="0.25">
      <c r="A50" t="s">
        <v>44</v>
      </c>
      <c r="B50" t="str">
        <f>LEFT(A50,IF(ISERROR(FIND("[",A50,1)), LEN(A50),FIND("[",A50,1)-1))</f>
        <v>PocketBook</v>
      </c>
      <c r="C50" t="s">
        <v>45</v>
      </c>
      <c r="D50" t="str">
        <f>LEFT(C50,IF(ISERROR(FIND("[",C50,1)), LEN(C50),FIND("[",C50,1)-1))</f>
        <v>PocketBook 360 Plus</v>
      </c>
      <c r="E50" t="s">
        <v>6</v>
      </c>
      <c r="F50" t="s">
        <v>6</v>
      </c>
      <c r="G50" t="s">
        <v>4</v>
      </c>
      <c r="H50" t="s">
        <v>4</v>
      </c>
      <c r="I50" t="s">
        <v>6</v>
      </c>
      <c r="J50" s="1" t="str">
        <f>CONCATENATE("&lt;DeviceInfo Manufacturer=""",B50,""" Model=""",D50,"""&gt;", IF(K50="", "&lt;SupportedFormats /&gt;", CONCATENATE("&lt;SupportedFormats&gt;",K50,"&lt;/SupportedFormats&gt;") ), "&lt;/DeviceInfo&gt;")</f>
        <v>&lt;DeviceInfo Manufacturer="PocketBook" Model="PocketBook 360 Plus"&gt;&lt;SupportedFormats&gt;&lt;BookType&gt;ePUB&lt;/BookType&gt;&lt;BookType&gt;PDF&lt;/BookType&gt;&lt;BookType&gt;ImageFile&lt;/BookType&gt;&lt;/SupportedFormats&gt;&lt;/DeviceInfo&gt;</v>
      </c>
      <c r="K50" t="str">
        <f>CONCATENATE(IF(E50="yes",$E$1,""), IF(F50="yes",$F$1,""), IF(G50="yes",$G$1,""), IF(H50="yes",$H$1,""), IF(I50="yes",$I$1,"") )</f>
        <v>&lt;BookType&gt;ePUB&lt;/BookType&gt;&lt;BookType&gt;PDF&lt;/BookType&gt;&lt;BookType&gt;ImageFile&lt;/BookType&gt;</v>
      </c>
    </row>
    <row r="51" spans="1:11" ht="75" x14ac:dyDescent="0.25">
      <c r="A51" t="s">
        <v>44</v>
      </c>
      <c r="B51" t="str">
        <f>LEFT(A51,IF(ISERROR(FIND("[",A51,1)), LEN(A51),FIND("[",A51,1)-1))</f>
        <v>PocketBook</v>
      </c>
      <c r="C51" t="s">
        <v>100</v>
      </c>
      <c r="D51" t="str">
        <f>LEFT(C51,IF(ISERROR(FIND("[",C51,1)), LEN(C51),FIND("[",C51,1)-1))</f>
        <v>PocketBook Pro 602</v>
      </c>
      <c r="E51" t="s">
        <v>6</v>
      </c>
      <c r="F51" t="s">
        <v>6</v>
      </c>
      <c r="G51" t="s">
        <v>4</v>
      </c>
      <c r="H51" t="s">
        <v>4</v>
      </c>
      <c r="I51" t="s">
        <v>6</v>
      </c>
      <c r="J51" s="1" t="str">
        <f>CONCATENATE("&lt;DeviceInfo Manufacturer=""",B51,""" Model=""",D51,"""&gt;", IF(K51="", "&lt;SupportedFormats /&gt;", CONCATENATE("&lt;SupportedFormats&gt;",K51,"&lt;/SupportedFormats&gt;") ), "&lt;/DeviceInfo&gt;")</f>
        <v>&lt;DeviceInfo Manufacturer="PocketBook" Model="PocketBook Pro 602"&gt;&lt;SupportedFormats&gt;&lt;BookType&gt;ePUB&lt;/BookType&gt;&lt;BookType&gt;PDF&lt;/BookType&gt;&lt;BookType&gt;ImageFile&lt;/BookType&gt;&lt;/SupportedFormats&gt;&lt;/DeviceInfo&gt;</v>
      </c>
      <c r="K51" t="str">
        <f>CONCATENATE(IF(E51="yes",$E$1,""), IF(F51="yes",$F$1,""), IF(G51="yes",$G$1,""), IF(H51="yes",$H$1,""), IF(I51="yes",$I$1,"") )</f>
        <v>&lt;BookType&gt;ePUB&lt;/BookType&gt;&lt;BookType&gt;PDF&lt;/BookType&gt;&lt;BookType&gt;ImageFile&lt;/BookType&gt;</v>
      </c>
    </row>
    <row r="52" spans="1:11" ht="75" x14ac:dyDescent="0.25">
      <c r="A52" t="s">
        <v>44</v>
      </c>
      <c r="B52" t="str">
        <f>LEFT(A52,IF(ISERROR(FIND("[",A52,1)), LEN(A52),FIND("[",A52,1)-1))</f>
        <v>PocketBook</v>
      </c>
      <c r="C52" t="s">
        <v>101</v>
      </c>
      <c r="D52" t="str">
        <f>LEFT(C52,IF(ISERROR(FIND("[",C52,1)), LEN(C52),FIND("[",C52,1)-1))</f>
        <v>PocketBook Pro 603</v>
      </c>
      <c r="E52" t="s">
        <v>6</v>
      </c>
      <c r="F52" t="s">
        <v>6</v>
      </c>
      <c r="G52" t="s">
        <v>4</v>
      </c>
      <c r="H52" t="s">
        <v>4</v>
      </c>
      <c r="I52" t="s">
        <v>6</v>
      </c>
      <c r="J52" s="1" t="str">
        <f>CONCATENATE("&lt;DeviceInfo Manufacturer=""",B52,""" Model=""",D52,"""&gt;", IF(K52="", "&lt;SupportedFormats /&gt;", CONCATENATE("&lt;SupportedFormats&gt;",K52,"&lt;/SupportedFormats&gt;") ), "&lt;/DeviceInfo&gt;")</f>
        <v>&lt;DeviceInfo Manufacturer="PocketBook" Model="PocketBook Pro 603"&gt;&lt;SupportedFormats&gt;&lt;BookType&gt;ePUB&lt;/BookType&gt;&lt;BookType&gt;PDF&lt;/BookType&gt;&lt;BookType&gt;ImageFile&lt;/BookType&gt;&lt;/SupportedFormats&gt;&lt;/DeviceInfo&gt;</v>
      </c>
      <c r="K52" t="str">
        <f>CONCATENATE(IF(E52="yes",$E$1,""), IF(F52="yes",$F$1,""), IF(G52="yes",$G$1,""), IF(H52="yes",$H$1,""), IF(I52="yes",$I$1,"") )</f>
        <v>&lt;BookType&gt;ePUB&lt;/BookType&gt;&lt;BookType&gt;PDF&lt;/BookType&gt;&lt;BookType&gt;ImageFile&lt;/BookType&gt;</v>
      </c>
    </row>
    <row r="53" spans="1:11" ht="75" x14ac:dyDescent="0.25">
      <c r="A53" t="s">
        <v>44</v>
      </c>
      <c r="B53" t="str">
        <f>LEFT(A53,IF(ISERROR(FIND("[",A53,1)), LEN(A53),FIND("[",A53,1)-1))</f>
        <v>PocketBook</v>
      </c>
      <c r="C53" t="s">
        <v>47</v>
      </c>
      <c r="D53" t="str">
        <f>LEFT(C53,IF(ISERROR(FIND("[",C53,1)), LEN(C53),FIND("[",C53,1)-1))</f>
        <v>PocketBook Pro 902</v>
      </c>
      <c r="E53" t="s">
        <v>6</v>
      </c>
      <c r="F53" t="s">
        <v>6</v>
      </c>
      <c r="G53" t="s">
        <v>4</v>
      </c>
      <c r="H53" t="s">
        <v>4</v>
      </c>
      <c r="I53" t="s">
        <v>6</v>
      </c>
      <c r="J53" s="1" t="str">
        <f>CONCATENATE("&lt;DeviceInfo Manufacturer=""",B53,""" Model=""",D53,"""&gt;", IF(K53="", "&lt;SupportedFormats /&gt;", CONCATENATE("&lt;SupportedFormats&gt;",K53,"&lt;/SupportedFormats&gt;") ), "&lt;/DeviceInfo&gt;")</f>
        <v>&lt;DeviceInfo Manufacturer="PocketBook" Model="PocketBook Pro 902"&gt;&lt;SupportedFormats&gt;&lt;BookType&gt;ePUB&lt;/BookType&gt;&lt;BookType&gt;PDF&lt;/BookType&gt;&lt;BookType&gt;ImageFile&lt;/BookType&gt;&lt;/SupportedFormats&gt;&lt;/DeviceInfo&gt;</v>
      </c>
      <c r="K53" t="str">
        <f>CONCATENATE(IF(E53="yes",$E$1,""), IF(F53="yes",$F$1,""), IF(G53="yes",$G$1,""), IF(H53="yes",$H$1,""), IF(I53="yes",$I$1,"") )</f>
        <v>&lt;BookType&gt;ePUB&lt;/BookType&gt;&lt;BookType&gt;PDF&lt;/BookType&gt;&lt;BookType&gt;ImageFile&lt;/BookType&gt;</v>
      </c>
    </row>
    <row r="54" spans="1:11" ht="75" x14ac:dyDescent="0.25">
      <c r="A54" t="s">
        <v>44</v>
      </c>
      <c r="B54" t="str">
        <f>LEFT(A54,IF(ISERROR(FIND("[",A54,1)), LEN(A54),FIND("[",A54,1)-1))</f>
        <v>PocketBook</v>
      </c>
      <c r="C54" t="s">
        <v>46</v>
      </c>
      <c r="D54" t="str">
        <f>LEFT(C54,IF(ISERROR(FIND("[",C54,1)), LEN(C54),FIND("[",C54,1)-1))</f>
        <v>PocketBook Pro 903</v>
      </c>
      <c r="E54" t="s">
        <v>6</v>
      </c>
      <c r="F54" t="s">
        <v>6</v>
      </c>
      <c r="G54" t="s">
        <v>4</v>
      </c>
      <c r="H54" t="s">
        <v>4</v>
      </c>
      <c r="I54" t="s">
        <v>6</v>
      </c>
      <c r="J54" s="1" t="str">
        <f>CONCATENATE("&lt;DeviceInfo Manufacturer=""",B54,""" Model=""",D54,"""&gt;", IF(K54="", "&lt;SupportedFormats /&gt;", CONCATENATE("&lt;SupportedFormats&gt;",K54,"&lt;/SupportedFormats&gt;") ), "&lt;/DeviceInfo&gt;")</f>
        <v>&lt;DeviceInfo Manufacturer="PocketBook" Model="PocketBook Pro 903"&gt;&lt;SupportedFormats&gt;&lt;BookType&gt;ePUB&lt;/BookType&gt;&lt;BookType&gt;PDF&lt;/BookType&gt;&lt;BookType&gt;ImageFile&lt;/BookType&gt;&lt;/SupportedFormats&gt;&lt;/DeviceInfo&gt;</v>
      </c>
      <c r="K54" t="str">
        <f>CONCATENATE(IF(E54="yes",$E$1,""), IF(F54="yes",$F$1,""), IF(G54="yes",$G$1,""), IF(H54="yes",$H$1,""), IF(I54="yes",$I$1,"") )</f>
        <v>&lt;BookType&gt;ePUB&lt;/BookType&gt;&lt;BookType&gt;PDF&lt;/BookType&gt;&lt;BookType&gt;ImageFile&lt;/BookType&gt;</v>
      </c>
    </row>
    <row r="55" spans="1:11" ht="30" x14ac:dyDescent="0.25">
      <c r="A55" t="s">
        <v>48</v>
      </c>
      <c r="B55" t="str">
        <f>LEFT(A55,IF(ISERROR(FIND("[",A55,1)), LEN(A55),FIND("[",A55,1)-1))</f>
        <v>Samsung</v>
      </c>
      <c r="C55" t="s">
        <v>49</v>
      </c>
      <c r="D55" t="str">
        <f>LEFT(C55,IF(ISERROR(FIND("[",C55,1)), LEN(C55),FIND("[",C55,1)-1))</f>
        <v>Papyrus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s="1" t="str">
        <f>CONCATENATE("&lt;DeviceInfo Manufacturer=""",B55,""" Model=""",D55,"""&gt;", IF(K55="", "&lt;SupportedFormats /&gt;", CONCATENATE("&lt;SupportedFormats&gt;",K55,"&lt;/SupportedFormats&gt;") ), "&lt;/DeviceInfo&gt;")</f>
        <v>&lt;DeviceInfo Manufacturer="Samsung" Model="Papyrus"&gt;&lt;SupportedFormats /&gt;&lt;/DeviceInfo&gt;</v>
      </c>
      <c r="K55" t="str">
        <f>CONCATENATE(IF(E55="yes",$E$1,""), IF(F55="yes",$F$1,""), IF(G55="yes",$G$1,""), IF(H55="yes",$H$1,""), IF(I55="yes",$I$1,"") )</f>
        <v/>
      </c>
    </row>
    <row r="56" spans="1:11" ht="60" x14ac:dyDescent="0.25">
      <c r="A56" t="s">
        <v>48</v>
      </c>
      <c r="B56" t="str">
        <f>LEFT(A56,IF(ISERROR(FIND("[",A56,1)), LEN(A56),FIND("[",A56,1)-1))</f>
        <v>Samsung</v>
      </c>
      <c r="C56" t="s">
        <v>50</v>
      </c>
      <c r="D56" t="str">
        <f>LEFT(C56,IF(ISERROR(FIND("[",C56,1)), LEN(C56),FIND("[",C56,1)-1))</f>
        <v>E6</v>
      </c>
      <c r="E56" t="s">
        <v>6</v>
      </c>
      <c r="F56" t="s">
        <v>6</v>
      </c>
      <c r="G56" t="s">
        <v>4</v>
      </c>
      <c r="H56" t="s">
        <v>4</v>
      </c>
      <c r="I56" t="s">
        <v>4</v>
      </c>
      <c r="J56" s="1" t="str">
        <f>CONCATENATE("&lt;DeviceInfo Manufacturer=""",B56,""" Model=""",D56,"""&gt;", IF(K56="", "&lt;SupportedFormats /&gt;", CONCATENATE("&lt;SupportedFormats&gt;",K56,"&lt;/SupportedFormats&gt;") ), "&lt;/DeviceInfo&gt;")</f>
        <v>&lt;DeviceInfo Manufacturer="Samsung" Model="E6"&gt;&lt;SupportedFormats&gt;&lt;BookType&gt;ePUB&lt;/BookType&gt;&lt;BookType&gt;PDF&lt;/BookType&gt;&lt;/SupportedFormats&gt;&lt;/DeviceInfo&gt;</v>
      </c>
      <c r="K56" t="str">
        <f>CONCATENATE(IF(E56="yes",$E$1,""), IF(F56="yes",$F$1,""), IF(G56="yes",$G$1,""), IF(H56="yes",$H$1,""), IF(I56="yes",$I$1,"") )</f>
        <v>&lt;BookType&gt;ePUB&lt;/BookType&gt;&lt;BookType&gt;PDF&lt;/BookType&gt;</v>
      </c>
    </row>
    <row r="57" spans="1:11" ht="30" x14ac:dyDescent="0.25">
      <c r="A57" t="s">
        <v>51</v>
      </c>
      <c r="B57" t="str">
        <f>LEFT(A57,IF(ISERROR(FIND("[",A57,1)), LEN(A57),FIND("[",A57,1)-1))</f>
        <v>Sony</v>
      </c>
      <c r="C57" t="s">
        <v>54</v>
      </c>
      <c r="D57" t="str">
        <f>LEFT(C57,IF(ISERROR(FIND("[",C57,1)), LEN(C57),FIND("[",C57,1)-1))</f>
        <v>Librié</v>
      </c>
      <c r="E57" t="s">
        <v>3</v>
      </c>
      <c r="F57" t="s">
        <v>3</v>
      </c>
      <c r="G57" t="s">
        <v>4</v>
      </c>
      <c r="H57" t="s">
        <v>4</v>
      </c>
      <c r="I57" t="s">
        <v>4</v>
      </c>
      <c r="J57" s="1" t="str">
        <f>CONCATENATE("&lt;DeviceInfo Manufacturer=""",B57,""" Model=""",D57,"""&gt;", IF(K57="", "&lt;SupportedFormats /&gt;", CONCATENATE("&lt;SupportedFormats&gt;",K57,"&lt;/SupportedFormats&gt;") ), "&lt;/DeviceInfo&gt;")</f>
        <v>&lt;DeviceInfo Manufacturer="Sony" Model="Librié"&gt;&lt;SupportedFormats /&gt;&lt;/DeviceInfo&gt;</v>
      </c>
      <c r="K57" t="str">
        <f>CONCATENATE(IF(E57="yes",$E$1,""), IF(F57="yes",$F$1,""), IF(G57="yes",$G$1,""), IF(H57="yes",$H$1,""), IF(I57="yes",$I$1,"") )</f>
        <v/>
      </c>
    </row>
    <row r="58" spans="1:11" ht="60" x14ac:dyDescent="0.25">
      <c r="A58" t="s">
        <v>51</v>
      </c>
      <c r="B58" t="str">
        <f>LEFT(A58,IF(ISERROR(FIND("[",A58,1)), LEN(A58),FIND("[",A58,1)-1))</f>
        <v>Sony</v>
      </c>
      <c r="C58" t="s">
        <v>102</v>
      </c>
      <c r="D58" t="str">
        <f>LEFT(C58,IF(ISERROR(FIND("[",C58,1)), LEN(C58),FIND("[",C58,1)-1))</f>
        <v>Reader Pocket Edition PRS-300</v>
      </c>
      <c r="E58" t="s">
        <v>6</v>
      </c>
      <c r="F58" t="s">
        <v>6</v>
      </c>
      <c r="G58" t="s">
        <v>4</v>
      </c>
      <c r="H58" t="s">
        <v>4</v>
      </c>
      <c r="I58" t="s">
        <v>4</v>
      </c>
      <c r="J58" s="1" t="str">
        <f>CONCATENATE("&lt;DeviceInfo Manufacturer=""",B58,""" Model=""",D58,"""&gt;", IF(K58="", "&lt;SupportedFormats /&gt;", CONCATENATE("&lt;SupportedFormats&gt;",K58,"&lt;/SupportedFormats&gt;") ), "&lt;/DeviceInfo&gt;")</f>
        <v>&lt;DeviceInfo Manufacturer="Sony" Model="Reader Pocket Edition PRS-300"&gt;&lt;SupportedFormats&gt;&lt;BookType&gt;ePUB&lt;/BookType&gt;&lt;BookType&gt;PDF&lt;/BookType&gt;&lt;/SupportedFormats&gt;&lt;/DeviceInfo&gt;</v>
      </c>
      <c r="K58" t="str">
        <f>CONCATENATE(IF(E58="yes",$E$1,""), IF(F58="yes",$F$1,""), IF(G58="yes",$G$1,""), IF(H58="yes",$H$1,""), IF(I58="yes",$I$1,"") )</f>
        <v>&lt;BookType&gt;ePUB&lt;/BookType&gt;&lt;BookType&gt;PDF&lt;/BookType&gt;</v>
      </c>
    </row>
    <row r="59" spans="1:11" ht="45" x14ac:dyDescent="0.25">
      <c r="A59" t="s">
        <v>51</v>
      </c>
      <c r="B59" t="str">
        <f>LEFT(A59,IF(ISERROR(FIND("[",A59,1)), LEN(A59),FIND("[",A59,1)-1))</f>
        <v>Sony</v>
      </c>
      <c r="C59" t="s">
        <v>103</v>
      </c>
      <c r="D59" t="str">
        <f>LEFT(C59,IF(ISERROR(FIND("[",C59,1)), LEN(C59),FIND("[",C59,1)-1))</f>
        <v>Reader PRS-500</v>
      </c>
      <c r="E59" t="s">
        <v>6</v>
      </c>
      <c r="F59" t="s">
        <v>6</v>
      </c>
      <c r="G59" t="s">
        <v>4</v>
      </c>
      <c r="H59" t="s">
        <v>4</v>
      </c>
      <c r="I59" t="s">
        <v>4</v>
      </c>
      <c r="J59" s="1" t="str">
        <f>CONCATENATE("&lt;DeviceInfo Manufacturer=""",B59,""" Model=""",D59,"""&gt;", IF(K59="", "&lt;SupportedFormats /&gt;", CONCATENATE("&lt;SupportedFormats&gt;",K59,"&lt;/SupportedFormats&gt;") ), "&lt;/DeviceInfo&gt;")</f>
        <v>&lt;DeviceInfo Manufacturer="Sony" Model="Reader PRS-500"&gt;&lt;SupportedFormats&gt;&lt;BookType&gt;ePUB&lt;/BookType&gt;&lt;BookType&gt;PDF&lt;/BookType&gt;&lt;/SupportedFormats&gt;&lt;/DeviceInfo&gt;</v>
      </c>
      <c r="K59" t="str">
        <f>CONCATENATE(IF(E59="yes",$E$1,""), IF(F59="yes",$F$1,""), IF(G59="yes",$G$1,""), IF(H59="yes",$H$1,""), IF(I59="yes",$I$1,"") )</f>
        <v>&lt;BookType&gt;ePUB&lt;/BookType&gt;&lt;BookType&gt;PDF&lt;/BookType&gt;</v>
      </c>
    </row>
    <row r="60" spans="1:11" ht="45" x14ac:dyDescent="0.25">
      <c r="A60" t="s">
        <v>51</v>
      </c>
      <c r="B60" t="str">
        <f>LEFT(A60,IF(ISERROR(FIND("[",A60,1)), LEN(A60),FIND("[",A60,1)-1))</f>
        <v>Sony</v>
      </c>
      <c r="C60" t="s">
        <v>53</v>
      </c>
      <c r="D60" t="str">
        <f>LEFT(C60,IF(ISERROR(FIND("[",C60,1)), LEN(C60),FIND("[",C60,1)-1))</f>
        <v>Reader PRS-505</v>
      </c>
      <c r="E60" t="s">
        <v>6</v>
      </c>
      <c r="F60" t="s">
        <v>6</v>
      </c>
      <c r="G60" t="s">
        <v>4</v>
      </c>
      <c r="H60" t="s">
        <v>4</v>
      </c>
      <c r="I60" t="s">
        <v>4</v>
      </c>
      <c r="J60" s="1" t="str">
        <f>CONCATENATE("&lt;DeviceInfo Manufacturer=""",B60,""" Model=""",D60,"""&gt;", IF(K60="", "&lt;SupportedFormats /&gt;", CONCATENATE("&lt;SupportedFormats&gt;",K60,"&lt;/SupportedFormats&gt;") ), "&lt;/DeviceInfo&gt;")</f>
        <v>&lt;DeviceInfo Manufacturer="Sony" Model="Reader PRS-505"&gt;&lt;SupportedFormats&gt;&lt;BookType&gt;ePUB&lt;/BookType&gt;&lt;BookType&gt;PDF&lt;/BookType&gt;&lt;/SupportedFormats&gt;&lt;/DeviceInfo&gt;</v>
      </c>
      <c r="K60" t="str">
        <f>CONCATENATE(IF(E60="yes",$E$1,""), IF(F60="yes",$F$1,""), IF(G60="yes",$G$1,""), IF(H60="yes",$H$1,""), IF(I60="yes",$I$1,"") )</f>
        <v>&lt;BookType&gt;ePUB&lt;/BookType&gt;&lt;BookType&gt;PDF&lt;/BookType&gt;</v>
      </c>
    </row>
    <row r="61" spans="1:11" ht="75" x14ac:dyDescent="0.25">
      <c r="A61" t="s">
        <v>51</v>
      </c>
      <c r="B61" t="str">
        <f>LEFT(A61,IF(ISERROR(FIND("[",A61,1)), LEN(A61),FIND("[",A61,1)-1))</f>
        <v>Sony</v>
      </c>
      <c r="C61" t="s">
        <v>104</v>
      </c>
      <c r="D61" t="str">
        <f>LEFT(C61,IF(ISERROR(FIND("[",C61,1)), LEN(C61),FIND("[",C61,1)-1))</f>
        <v>Reader Touch Edition PRS-600</v>
      </c>
      <c r="E61" t="s">
        <v>6</v>
      </c>
      <c r="F61" t="s">
        <v>6</v>
      </c>
      <c r="G61" t="s">
        <v>4</v>
      </c>
      <c r="H61" t="s">
        <v>4</v>
      </c>
      <c r="I61" t="s">
        <v>6</v>
      </c>
      <c r="J61" s="1" t="str">
        <f>CONCATENATE("&lt;DeviceInfo Manufacturer=""",B61,""" Model=""",D61,"""&gt;", IF(K61="", "&lt;SupportedFormats /&gt;", CONCATENATE("&lt;SupportedFormats&gt;",K61,"&lt;/SupportedFormats&gt;") ), "&lt;/DeviceInfo&gt;")</f>
        <v>&lt;DeviceInfo Manufacturer="Sony" Model="Reader Touch Edition PRS-600"&gt;&lt;SupportedFormats&gt;&lt;BookType&gt;ePUB&lt;/BookType&gt;&lt;BookType&gt;PDF&lt;/BookType&gt;&lt;BookType&gt;ImageFile&lt;/BookType&gt;&lt;/SupportedFormats&gt;&lt;/DeviceInfo&gt;</v>
      </c>
      <c r="K61" t="str">
        <f>CONCATENATE(IF(E61="yes",$E$1,""), IF(F61="yes",$F$1,""), IF(G61="yes",$G$1,""), IF(H61="yes",$H$1,""), IF(I61="yes",$I$1,"") )</f>
        <v>&lt;BookType&gt;ePUB&lt;/BookType&gt;&lt;BookType&gt;PDF&lt;/BookType&gt;&lt;BookType&gt;ImageFile&lt;/BookType&gt;</v>
      </c>
    </row>
    <row r="62" spans="1:11" ht="45" x14ac:dyDescent="0.25">
      <c r="A62" t="s">
        <v>51</v>
      </c>
      <c r="B62" t="str">
        <f>LEFT(A62,IF(ISERROR(FIND("[",A62,1)), LEN(A62),FIND("[",A62,1)-1))</f>
        <v>Sony</v>
      </c>
      <c r="C62" t="s">
        <v>52</v>
      </c>
      <c r="D62" t="str">
        <f>LEFT(C62,IF(ISERROR(FIND("[",C62,1)), LEN(C62),FIND("[",C62,1)-1))</f>
        <v>Reader PRS-700</v>
      </c>
      <c r="E62" t="s">
        <v>6</v>
      </c>
      <c r="F62" t="s">
        <v>6</v>
      </c>
      <c r="G62" t="s">
        <v>4</v>
      </c>
      <c r="H62" t="s">
        <v>4</v>
      </c>
      <c r="I62" t="s">
        <v>4</v>
      </c>
      <c r="J62" s="1" t="str">
        <f>CONCATENATE("&lt;DeviceInfo Manufacturer=""",B62,""" Model=""",D62,"""&gt;", IF(K62="", "&lt;SupportedFormats /&gt;", CONCATENATE("&lt;SupportedFormats&gt;",K62,"&lt;/SupportedFormats&gt;") ), "&lt;/DeviceInfo&gt;")</f>
        <v>&lt;DeviceInfo Manufacturer="Sony" Model="Reader PRS-700"&gt;&lt;SupportedFormats&gt;&lt;BookType&gt;ePUB&lt;/BookType&gt;&lt;BookType&gt;PDF&lt;/BookType&gt;&lt;/SupportedFormats&gt;&lt;/DeviceInfo&gt;</v>
      </c>
      <c r="K62" t="str">
        <f>CONCATENATE(IF(E62="yes",$E$1,""), IF(F62="yes",$F$1,""), IF(G62="yes",$G$1,""), IF(H62="yes",$H$1,""), IF(I62="yes",$I$1,"") )</f>
        <v>&lt;BookType&gt;ePUB&lt;/BookType&gt;&lt;BookType&gt;PDF&lt;/BookType&gt;</v>
      </c>
    </row>
    <row r="63" spans="1:11" ht="60" x14ac:dyDescent="0.25">
      <c r="A63" t="s">
        <v>51</v>
      </c>
      <c r="B63" t="str">
        <f>LEFT(A63,IF(ISERROR(FIND("[",A63,1)), LEN(A63),FIND("[",A63,1)-1))</f>
        <v>Sony</v>
      </c>
      <c r="C63" t="s">
        <v>105</v>
      </c>
      <c r="D63" t="str">
        <f>LEFT(C63,IF(ISERROR(FIND("[",C63,1)), LEN(C63),FIND("[",C63,1)-1))</f>
        <v>Reader Daily Edition PRS-900</v>
      </c>
      <c r="E63" t="s">
        <v>6</v>
      </c>
      <c r="F63" t="s">
        <v>6</v>
      </c>
      <c r="G63" t="s">
        <v>4</v>
      </c>
      <c r="H63" t="s">
        <v>4</v>
      </c>
      <c r="I63" t="s">
        <v>4</v>
      </c>
      <c r="J63" s="1" t="str">
        <f>CONCATENATE("&lt;DeviceInfo Manufacturer=""",B63,""" Model=""",D63,"""&gt;", IF(K63="", "&lt;SupportedFormats /&gt;", CONCATENATE("&lt;SupportedFormats&gt;",K63,"&lt;/SupportedFormats&gt;") ), "&lt;/DeviceInfo&gt;")</f>
        <v>&lt;DeviceInfo Manufacturer="Sony" Model="Reader Daily Edition PRS-900"&gt;&lt;SupportedFormats&gt;&lt;BookType&gt;ePUB&lt;/BookType&gt;&lt;BookType&gt;PDF&lt;/BookType&gt;&lt;/SupportedFormats&gt;&lt;/DeviceInfo&gt;</v>
      </c>
      <c r="K63" t="str">
        <f>CONCATENATE(IF(E63="yes",$E$1,""), IF(F63="yes",$F$1,""), IF(G63="yes",$G$1,""), IF(H63="yes",$H$1,""), IF(I63="yes",$I$1,"") )</f>
        <v>&lt;BookType&gt;ePUB&lt;/BookType&gt;&lt;BookType&gt;PDF&lt;/BookType&gt;</v>
      </c>
    </row>
    <row r="64" spans="1:11" ht="60" x14ac:dyDescent="0.25">
      <c r="A64" t="s">
        <v>55</v>
      </c>
      <c r="B64" t="str">
        <f>LEFT(A64,IF(ISERROR(FIND("[",A64,1)), LEN(A64),FIND("[",A64,1)-1))</f>
        <v>Spring Design</v>
      </c>
      <c r="C64" t="s">
        <v>56</v>
      </c>
      <c r="D64" t="str">
        <f>LEFT(C64,IF(ISERROR(FIND("[",C64,1)), LEN(C64),FIND("[",C64,1)-1))</f>
        <v>Alex eReader</v>
      </c>
      <c r="E64" t="s">
        <v>6</v>
      </c>
      <c r="F64" t="s">
        <v>6</v>
      </c>
      <c r="G64" t="s">
        <v>4</v>
      </c>
      <c r="H64" t="s">
        <v>4</v>
      </c>
      <c r="I64" t="s">
        <v>4</v>
      </c>
      <c r="J64" s="1" t="str">
        <f>CONCATENATE("&lt;DeviceInfo Manufacturer=""",B64,""" Model=""",D64,"""&gt;", IF(K64="", "&lt;SupportedFormats /&gt;", CONCATENATE("&lt;SupportedFormats&gt;",K64,"&lt;/SupportedFormats&gt;") ), "&lt;/DeviceInfo&gt;")</f>
        <v>&lt;DeviceInfo Manufacturer="Spring Design" Model="Alex eReader"&gt;&lt;SupportedFormats&gt;&lt;BookType&gt;ePUB&lt;/BookType&gt;&lt;BookType&gt;PDF&lt;/BookType&gt;&lt;/SupportedFormats&gt;&lt;/DeviceInfo&gt;</v>
      </c>
      <c r="K64" t="str">
        <f>CONCATENATE(IF(E64="yes",$E$1,""), IF(F64="yes",$F$1,""), IF(G64="yes",$G$1,""), IF(H64="yes",$H$1,""), IF(I64="yes",$I$1,"") )</f>
        <v>&lt;BookType&gt;ePUB&lt;/BookType&gt;&lt;BookType&gt;PDF&lt;/BookType&gt;</v>
      </c>
    </row>
    <row r="65" spans="1:11" ht="75" x14ac:dyDescent="0.25">
      <c r="A65" t="s">
        <v>57</v>
      </c>
      <c r="B65" t="str">
        <f>LEFT(A65,IF(ISERROR(FIND("[",A65,1)), LEN(A65),FIND("[",A65,1)-1))</f>
        <v>Stereo International Enterprise Co, Ltd (Taiwan)</v>
      </c>
      <c r="C65" t="s">
        <v>106</v>
      </c>
      <c r="D65" t="str">
        <f>LEFT(C65,IF(ISERROR(FIND("[",C65,1)), LEN(C65),FIND("[",C65,1)-1))</f>
        <v>ES600</v>
      </c>
      <c r="E65" t="s">
        <v>6</v>
      </c>
      <c r="F65" t="s">
        <v>6</v>
      </c>
      <c r="G65" t="s">
        <v>4</v>
      </c>
      <c r="H65" t="s">
        <v>4</v>
      </c>
      <c r="I65" t="s">
        <v>4</v>
      </c>
      <c r="J65" s="1" t="str">
        <f>CONCATENATE("&lt;DeviceInfo Manufacturer=""",B65,""" Model=""",D65,"""&gt;", IF(K65="", "&lt;SupportedFormats /&gt;", CONCATENATE("&lt;SupportedFormats&gt;",K65,"&lt;/SupportedFormats&gt;") ), "&lt;/DeviceInfo&gt;")</f>
        <v>&lt;DeviceInfo Manufacturer="Stereo International Enterprise Co, Ltd (Taiwan)" Model="ES600"&gt;&lt;SupportedFormats&gt;&lt;BookType&gt;ePUB&lt;/BookType&gt;&lt;BookType&gt;PDF&lt;/BookType&gt;&lt;/SupportedFormats&gt;&lt;/DeviceInfo&gt;</v>
      </c>
      <c r="K65" t="str">
        <f>CONCATENATE(IF(E65="yes",$E$1,""), IF(F65="yes",$F$1,""), IF(G65="yes",$G$1,""), IF(H65="yes",$H$1,""), IF(I65="yes",$I$1,"") )</f>
        <v>&lt;BookType&gt;ePUB&lt;/BookType&gt;&lt;BookType&gt;PDF&lt;/BookType&gt;</v>
      </c>
    </row>
    <row r="66" spans="1:11" ht="60" x14ac:dyDescent="0.25">
      <c r="A66" t="s">
        <v>63</v>
      </c>
      <c r="B66" t="str">
        <f>LEFT(A66,IF(ISERROR(FIND("[",A66,1)), LEN(A66),FIND("[",A66,1)-1))</f>
        <v>TrekStor</v>
      </c>
      <c r="C66" t="s">
        <v>64</v>
      </c>
      <c r="D66" t="str">
        <f>LEFT(C66,IF(ISERROR(FIND("[",C66,1)), LEN(C66),FIND("[",C66,1)-1))</f>
        <v>eBook Reader 3.0</v>
      </c>
      <c r="E66" t="s">
        <v>6</v>
      </c>
      <c r="F66" t="s">
        <v>6</v>
      </c>
      <c r="G66" t="s">
        <v>3</v>
      </c>
      <c r="H66" t="s">
        <v>3</v>
      </c>
      <c r="I66" t="s">
        <v>6</v>
      </c>
      <c r="J66" s="1" t="str">
        <f>CONCATENATE("&lt;DeviceInfo Manufacturer=""",B66,""" Model=""",D66,"""&gt;", IF(K66="", "&lt;SupportedFormats /&gt;", CONCATENATE("&lt;SupportedFormats&gt;",K66,"&lt;/SupportedFormats&gt;") ), "&lt;/DeviceInfo&gt;")</f>
        <v>&lt;DeviceInfo Manufacturer="TrekStor" Model="eBook Reader 3.0"&gt;&lt;SupportedFormats&gt;&lt;BookType&gt;ePUB&lt;/BookType&gt;&lt;BookType&gt;PDF&lt;/BookType&gt;&lt;BookType&gt;ImageFile&lt;/BookType&gt;&lt;/SupportedFormats&gt;&lt;/DeviceInfo&gt;</v>
      </c>
      <c r="K66" t="str">
        <f>CONCATENATE(IF(E66="yes",$E$1,""), IF(F66="yes",$F$1,""), IF(G66="yes",$G$1,""), IF(H66="yes",$H$1,""), IF(I66="yes",$I$1,"") )</f>
        <v>&lt;BookType&gt;ePUB&lt;/BookType&gt;&lt;BookType&gt;PDF&lt;/BookType&gt;&lt;BookType&gt;ImageFile&lt;/BookType&gt;</v>
      </c>
    </row>
    <row r="67" spans="1:11" ht="45" x14ac:dyDescent="0.25">
      <c r="A67" t="s">
        <v>107</v>
      </c>
      <c r="B67" t="str">
        <f>LEFT(A67,IF(ISERROR(FIND("[",A67,1)), LEN(A67),FIND("[",A67,1)-1))</f>
        <v>Velocity Micro</v>
      </c>
      <c r="C67" t="s">
        <v>108</v>
      </c>
      <c r="D67" t="str">
        <f>LEFT(C67,IF(ISERROR(FIND("[",C67,1)), LEN(C67),FIND("[",C67,1)-1))</f>
        <v>Cruz Reader</v>
      </c>
      <c r="E67" t="s">
        <v>6</v>
      </c>
      <c r="F67" t="s">
        <v>6</v>
      </c>
      <c r="G67" t="s">
        <v>4</v>
      </c>
      <c r="H67" t="s">
        <v>4</v>
      </c>
      <c r="I67" t="s">
        <v>4</v>
      </c>
      <c r="J67" s="1" t="str">
        <f>CONCATENATE("&lt;DeviceInfo Manufacturer=""",B67,""" Model=""",D67,"""&gt;", IF(K67="", "&lt;SupportedFormats /&gt;", CONCATENATE("&lt;SupportedFormats&gt;",K67,"&lt;/SupportedFormats&gt;") ), "&lt;/DeviceInfo&gt;")</f>
        <v>&lt;DeviceInfo Manufacturer="Velocity Micro" Model="Cruz Reader"&gt;&lt;SupportedFormats&gt;&lt;BookType&gt;ePUB&lt;/BookType&gt;&lt;BookType&gt;PDF&lt;/BookType&gt;&lt;/SupportedFormats&gt;&lt;/DeviceInfo&gt;</v>
      </c>
      <c r="K67" t="str">
        <f>CONCATENATE(IF(E67="yes",$E$1,""), IF(F67="yes",$F$1,""), IF(G67="yes",$G$1,""), IF(H67="yes",$H$1,""), IF(I67="yes",$I$1,"") )</f>
        <v>&lt;BookType&gt;ePUB&lt;/BookType&gt;&lt;BookType&gt;PDF&lt;/BookType&gt;</v>
      </c>
    </row>
    <row r="68" spans="1:11" ht="60" x14ac:dyDescent="0.25">
      <c r="A68" t="s">
        <v>109</v>
      </c>
      <c r="B68" t="str">
        <f>LEFT(A68,IF(ISERROR(FIND("[",A68,1)), LEN(A68),FIND("[",A68,1)-1))</f>
        <v>Velocity Micro</v>
      </c>
      <c r="C68" t="s">
        <v>110</v>
      </c>
      <c r="D68" t="str">
        <f>LEFT(C68,IF(ISERROR(FIND("[",C68,1)), LEN(C68),FIND("[",C68,1)-1))</f>
        <v>Cruz Tablet T103</v>
      </c>
      <c r="E68" t="s">
        <v>6</v>
      </c>
      <c r="F68" t="s">
        <v>6</v>
      </c>
      <c r="G68" t="s">
        <v>4</v>
      </c>
      <c r="H68" t="s">
        <v>4</v>
      </c>
      <c r="I68" t="s">
        <v>4</v>
      </c>
      <c r="J68" s="1" t="str">
        <f>CONCATENATE("&lt;DeviceInfo Manufacturer=""",B68,""" Model=""",D68,"""&gt;", IF(K68="", "&lt;SupportedFormats /&gt;", CONCATENATE("&lt;SupportedFormats&gt;",K68,"&lt;/SupportedFormats&gt;") ), "&lt;/DeviceInfo&gt;")</f>
        <v>&lt;DeviceInfo Manufacturer="Velocity Micro" Model="Cruz Tablet T103"&gt;&lt;SupportedFormats&gt;&lt;BookType&gt;ePUB&lt;/BookType&gt;&lt;BookType&gt;PDF&lt;/BookType&gt;&lt;/SupportedFormats&gt;&lt;/DeviceInfo&gt;</v>
      </c>
      <c r="K68" t="str">
        <f>CONCATENATE(IF(E68="yes",$E$1,""), IF(F68="yes",$F$1,""), IF(G68="yes",$G$1,""), IF(H68="yes",$H$1,""), IF(I68="yes",$I$1,"") )</f>
        <v>&lt;BookType&gt;ePUB&lt;/BookType&gt;&lt;BookType&gt;PDF&lt;/BookType&gt;</v>
      </c>
    </row>
    <row r="69" spans="1:11" ht="60" x14ac:dyDescent="0.25">
      <c r="A69" t="s">
        <v>111</v>
      </c>
      <c r="B69" t="str">
        <f>LEFT(A69,IF(ISERROR(FIND("[",A69,1)), LEN(A69),FIND("[",A69,1)-1))</f>
        <v>Velocity Micro</v>
      </c>
      <c r="C69" t="s">
        <v>112</v>
      </c>
      <c r="D69" t="str">
        <f>LEFT(C69,IF(ISERROR(FIND("[",C69,1)), LEN(C69),FIND("[",C69,1)-1))</f>
        <v>Cruz Tablet T301</v>
      </c>
      <c r="E69" t="s">
        <v>6</v>
      </c>
      <c r="F69" t="s">
        <v>6</v>
      </c>
      <c r="G69" t="s">
        <v>4</v>
      </c>
      <c r="H69" t="s">
        <v>4</v>
      </c>
      <c r="I69" t="s">
        <v>4</v>
      </c>
      <c r="J69" s="1" t="str">
        <f>CONCATENATE("&lt;DeviceInfo Manufacturer=""",B69,""" Model=""",D69,"""&gt;", IF(K69="", "&lt;SupportedFormats /&gt;", CONCATENATE("&lt;SupportedFormats&gt;",K69,"&lt;/SupportedFormats&gt;") ), "&lt;/DeviceInfo&gt;")</f>
        <v>&lt;DeviceInfo Manufacturer="Velocity Micro" Model="Cruz Tablet T301"&gt;&lt;SupportedFormats&gt;&lt;BookType&gt;ePUB&lt;/BookType&gt;&lt;BookType&gt;PDF&lt;/BookType&gt;&lt;/SupportedFormats&gt;&lt;/DeviceInfo&gt;</v>
      </c>
      <c r="K69" t="str">
        <f>CONCATENATE(IF(E69="yes",$E$1,""), IF(F69="yes",$F$1,""), IF(G69="yes",$G$1,""), IF(H69="yes",$H$1,""), IF(I69="yes",$I$1,"") )</f>
        <v>&lt;BookType&gt;ePUB&lt;/BookType&gt;&lt;BookType&gt;PDF&lt;/BookType&gt;</v>
      </c>
    </row>
    <row r="70" spans="1:11" ht="45" x14ac:dyDescent="0.25">
      <c r="A70" t="s">
        <v>58</v>
      </c>
      <c r="B70" t="str">
        <f>LEFT(A70,IF(ISERROR(FIND("[",A70,1)), LEN(A70),FIND("[",A70,1)-1))</f>
        <v>Wolder Electronics</v>
      </c>
      <c r="C70" t="s">
        <v>59</v>
      </c>
      <c r="D70" t="str">
        <f>LEFT(C70,IF(ISERROR(FIND("[",C70,1)), LEN(C70),FIND("[",C70,1)-1))</f>
        <v>Boox-S</v>
      </c>
      <c r="E70" t="s">
        <v>6</v>
      </c>
      <c r="F70" t="s">
        <v>6</v>
      </c>
      <c r="G70" t="s">
        <v>4</v>
      </c>
      <c r="H70" t="s">
        <v>4</v>
      </c>
      <c r="I70" t="s">
        <v>4</v>
      </c>
      <c r="J70" s="1" t="str">
        <f>CONCATENATE("&lt;DeviceInfo Manufacturer=""",B70,""" Model=""",D70,"""&gt;", IF(K70="", "&lt;SupportedFormats /&gt;", CONCATENATE("&lt;SupportedFormats&gt;",K70,"&lt;/SupportedFormats&gt;") ), "&lt;/DeviceInfo&gt;")</f>
        <v>&lt;DeviceInfo Manufacturer="Wolder Electronics" Model="Boox-S"&gt;&lt;SupportedFormats&gt;&lt;BookType&gt;ePUB&lt;/BookType&gt;&lt;BookType&gt;PDF&lt;/BookType&gt;&lt;/SupportedFormats&gt;&lt;/DeviceInfo&gt;</v>
      </c>
      <c r="K70" t="str">
        <f>CONCATENATE(IF(E70="yes",$E$1,""), IF(F70="yes",$F$1,""), IF(G70="yes",$G$1,""), IF(H70="yes",$H$1,""), IF(I70="yes",$I$1,"") )</f>
        <v>&lt;BookType&gt;ePUB&lt;/BookType&gt;&lt;BookType&gt;PDF&lt;/BookType&gt;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EBOOK</vt:lpstr>
      <vt:lpstr>EBOOK!Comparison_of_e_book_readers</vt:lpstr>
    </vt:vector>
  </TitlesOfParts>
  <Company>Logica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Waser, Guillaume</dc:creator>
  <cp:lastModifiedBy>Waser, Guillaume</cp:lastModifiedBy>
  <dcterms:created xsi:type="dcterms:W3CDTF">2011-11-22T22:04:39Z</dcterms:created>
  <dcterms:modified xsi:type="dcterms:W3CDTF">2011-11-24T12:38:54Z</dcterms:modified>
</cp:coreProperties>
</file>